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3B91E42-33AE-4649-A2D3-1ED638F499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見本" sheetId="8" r:id="rId1"/>
    <sheet name="女子「参加申込用紙」" sheetId="4" r:id="rId2"/>
    <sheet name="syozoku" sheetId="7" state="hidden" r:id="rId3"/>
    <sheet name="kyogisha" sheetId="5" state="hidden" r:id="rId4"/>
    <sheet name="team" sheetId="6" state="hidden" r:id="rId5"/>
    <sheet name="Sheet3" sheetId="3" state="hidden" r:id="rId6"/>
  </sheets>
  <definedNames>
    <definedName name="_xlnm.Print_Area" localSheetId="0">見本!$B$2:$AJ$31</definedName>
    <definedName name="_xlnm.Print_Area" localSheetId="1">女子「参加申込用紙」!$B$2:$AJ$31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O9" i="4" l="1"/>
  <c r="G24" i="8"/>
  <c r="BA19" i="8"/>
  <c r="AP19" i="8" s="1"/>
  <c r="AZ19" i="8"/>
  <c r="AY19" i="8"/>
  <c r="AX19" i="8"/>
  <c r="AW19" i="8"/>
  <c r="AV19" i="8"/>
  <c r="AU19" i="8"/>
  <c r="AT19" i="8"/>
  <c r="AQ19" i="8"/>
  <c r="AO19" i="8"/>
  <c r="BA18" i="8"/>
  <c r="AP18" i="8" s="1"/>
  <c r="AZ18" i="8"/>
  <c r="AY18" i="8"/>
  <c r="AX18" i="8"/>
  <c r="AW18" i="8"/>
  <c r="AV18" i="8"/>
  <c r="AU18" i="8"/>
  <c r="AT18" i="8"/>
  <c r="AQ18" i="8"/>
  <c r="AO18" i="8"/>
  <c r="BA17" i="8"/>
  <c r="AP17" i="8" s="1"/>
  <c r="AZ17" i="8"/>
  <c r="AY17" i="8"/>
  <c r="AX17" i="8"/>
  <c r="AW17" i="8"/>
  <c r="AV17" i="8"/>
  <c r="AU17" i="8"/>
  <c r="AT17" i="8"/>
  <c r="AQ17" i="8"/>
  <c r="AO17" i="8"/>
  <c r="BA16" i="8"/>
  <c r="AP16" i="8" s="1"/>
  <c r="AZ16" i="8"/>
  <c r="AY16" i="8"/>
  <c r="AX16" i="8"/>
  <c r="AW16" i="8"/>
  <c r="AV16" i="8"/>
  <c r="AU16" i="8"/>
  <c r="AT16" i="8"/>
  <c r="AQ16" i="8"/>
  <c r="AO16" i="8"/>
  <c r="BA15" i="8"/>
  <c r="AP15" i="8" s="1"/>
  <c r="AZ15" i="8"/>
  <c r="AY15" i="8"/>
  <c r="AX15" i="8"/>
  <c r="AW15" i="8"/>
  <c r="AV15" i="8"/>
  <c r="AU15" i="8"/>
  <c r="AT15" i="8"/>
  <c r="AQ15" i="8"/>
  <c r="AO15" i="8"/>
  <c r="BA14" i="8"/>
  <c r="AP14" i="8" s="1"/>
  <c r="AZ14" i="8"/>
  <c r="AY14" i="8"/>
  <c r="AX14" i="8"/>
  <c r="AW14" i="8"/>
  <c r="AV14" i="8"/>
  <c r="AU14" i="8"/>
  <c r="AT14" i="8"/>
  <c r="AQ14" i="8"/>
  <c r="AO14" i="8"/>
  <c r="BA13" i="8"/>
  <c r="AP13" i="8" s="1"/>
  <c r="AZ13" i="8"/>
  <c r="AY13" i="8"/>
  <c r="AX13" i="8"/>
  <c r="AW13" i="8"/>
  <c r="AV13" i="8"/>
  <c r="AU13" i="8"/>
  <c r="AT13" i="8"/>
  <c r="AQ13" i="8"/>
  <c r="AO13" i="8"/>
  <c r="BA12" i="8"/>
  <c r="AP12" i="8" s="1"/>
  <c r="AZ12" i="8"/>
  <c r="AY12" i="8"/>
  <c r="AX12" i="8"/>
  <c r="AW12" i="8"/>
  <c r="AV12" i="8"/>
  <c r="AU12" i="8"/>
  <c r="AT12" i="8"/>
  <c r="AQ12" i="8"/>
  <c r="AO12" i="8"/>
  <c r="AR10" i="8"/>
  <c r="AO10" i="8"/>
  <c r="AZ9" i="8"/>
  <c r="AX9" i="8"/>
  <c r="AW9" i="8"/>
  <c r="AV9" i="8"/>
  <c r="AU9" i="8"/>
  <c r="AT9" i="8"/>
  <c r="AO9" i="8"/>
  <c r="D6" i="6"/>
  <c r="D5" i="6"/>
  <c r="D4" i="6"/>
  <c r="D3" i="6"/>
  <c r="D2" i="6"/>
  <c r="D2" i="7"/>
  <c r="AR10" i="4"/>
  <c r="A6" i="6"/>
  <c r="A5" i="6"/>
  <c r="A4" i="6"/>
  <c r="A3" i="6"/>
  <c r="A2" i="6"/>
  <c r="C2" i="7" l="1"/>
  <c r="E2" i="7" s="1"/>
  <c r="F2" i="7" s="1"/>
  <c r="E6" i="5" l="1"/>
  <c r="E5" i="5"/>
  <c r="E4" i="5"/>
  <c r="E3" i="5"/>
  <c r="G24" i="4"/>
  <c r="B3" i="6"/>
  <c r="B4" i="6"/>
  <c r="B5" i="6"/>
  <c r="B6" i="6"/>
  <c r="B2" i="6"/>
  <c r="A2" i="7" s="1"/>
  <c r="B3" i="5"/>
  <c r="B4" i="5"/>
  <c r="B5" i="5"/>
  <c r="B6" i="5"/>
  <c r="B2" i="5"/>
  <c r="C3" i="6"/>
  <c r="E3" i="6" s="1"/>
  <c r="J3" i="6"/>
  <c r="K3" i="6"/>
  <c r="C4" i="6"/>
  <c r="E4" i="6" s="1"/>
  <c r="J4" i="6"/>
  <c r="K4" i="6"/>
  <c r="C5" i="6"/>
  <c r="E5" i="6" s="1"/>
  <c r="J5" i="6"/>
  <c r="K5" i="6"/>
  <c r="C6" i="6"/>
  <c r="F6" i="6" s="1"/>
  <c r="J6" i="6"/>
  <c r="K6" i="6"/>
  <c r="K7" i="6"/>
  <c r="D7" i="6" s="1"/>
  <c r="K8" i="6"/>
  <c r="D8" i="6" s="1"/>
  <c r="K9" i="6"/>
  <c r="D9" i="6" s="1"/>
  <c r="F3" i="5"/>
  <c r="H3" i="5" s="1"/>
  <c r="G3" i="5"/>
  <c r="L3" i="5"/>
  <c r="F4" i="5"/>
  <c r="K4" i="5" s="1"/>
  <c r="Q4" i="5" s="1"/>
  <c r="L4" i="6" s="1"/>
  <c r="G4" i="5"/>
  <c r="L4" i="5"/>
  <c r="F5" i="5"/>
  <c r="H5" i="5" s="1"/>
  <c r="G5" i="5"/>
  <c r="L5" i="5"/>
  <c r="F6" i="5"/>
  <c r="J6" i="5" s="1"/>
  <c r="G6" i="5"/>
  <c r="L6" i="5"/>
  <c r="F7" i="5"/>
  <c r="A7" i="5" s="1"/>
  <c r="J7" i="6" s="1"/>
  <c r="G7" i="5"/>
  <c r="L7" i="5"/>
  <c r="F8" i="5"/>
  <c r="J8" i="5" s="1"/>
  <c r="G8" i="5"/>
  <c r="L8" i="5"/>
  <c r="F9" i="5"/>
  <c r="G9" i="5"/>
  <c r="L9" i="5"/>
  <c r="K2" i="6"/>
  <c r="J2" i="6"/>
  <c r="C2" i="6"/>
  <c r="H2" i="6" s="1"/>
  <c r="L2" i="5"/>
  <c r="G2" i="5"/>
  <c r="F2" i="5"/>
  <c r="O2" i="5" s="1"/>
  <c r="E2" i="5"/>
  <c r="BA12" i="4"/>
  <c r="AP12" i="4" s="1"/>
  <c r="BA13" i="4"/>
  <c r="AP13" i="4" s="1"/>
  <c r="BA14" i="4"/>
  <c r="AP14" i="4" s="1"/>
  <c r="BA15" i="4"/>
  <c r="AP15" i="4" s="1"/>
  <c r="BA16" i="4"/>
  <c r="AP16" i="4" s="1"/>
  <c r="BA17" i="4"/>
  <c r="AP17" i="4" s="1"/>
  <c r="BA18" i="4"/>
  <c r="AP18" i="4" s="1"/>
  <c r="BA19" i="4"/>
  <c r="AP19" i="4" s="1"/>
  <c r="AX9" i="4"/>
  <c r="AZ9" i="4"/>
  <c r="AO13" i="4"/>
  <c r="AQ13" i="4"/>
  <c r="AO14" i="4"/>
  <c r="AQ14" i="4"/>
  <c r="AO15" i="4"/>
  <c r="AQ15" i="4"/>
  <c r="AO16" i="4"/>
  <c r="AQ16" i="4"/>
  <c r="AO17" i="4"/>
  <c r="AQ17" i="4"/>
  <c r="AO18" i="4"/>
  <c r="AQ18" i="4"/>
  <c r="AO19" i="4"/>
  <c r="AQ19" i="4"/>
  <c r="AQ12" i="4"/>
  <c r="AO12" i="4"/>
  <c r="AO10" i="4"/>
  <c r="AU13" i="4"/>
  <c r="AV13" i="4"/>
  <c r="AT13" i="4"/>
  <c r="AT14" i="4"/>
  <c r="AU14" i="4"/>
  <c r="AT15" i="4"/>
  <c r="AU15" i="4"/>
  <c r="AT16" i="4"/>
  <c r="AU16" i="4"/>
  <c r="AT17" i="4"/>
  <c r="AU17" i="4"/>
  <c r="AT18" i="4"/>
  <c r="AU18" i="4"/>
  <c r="AT19" i="4"/>
  <c r="AU19" i="4"/>
  <c r="AU12" i="4"/>
  <c r="AT12" i="4"/>
  <c r="AW13" i="4"/>
  <c r="AX13" i="4"/>
  <c r="AY13" i="4"/>
  <c r="AZ13" i="4"/>
  <c r="AV14" i="4"/>
  <c r="AW14" i="4"/>
  <c r="AX14" i="4"/>
  <c r="AY14" i="4"/>
  <c r="AZ14" i="4"/>
  <c r="AV15" i="4"/>
  <c r="AW15" i="4"/>
  <c r="AX15" i="4"/>
  <c r="AY15" i="4"/>
  <c r="AZ15" i="4"/>
  <c r="AV16" i="4"/>
  <c r="AW16" i="4"/>
  <c r="AX16" i="4"/>
  <c r="AY16" i="4"/>
  <c r="AZ16" i="4"/>
  <c r="AV17" i="4"/>
  <c r="AW17" i="4"/>
  <c r="AX17" i="4"/>
  <c r="AY17" i="4"/>
  <c r="AZ17" i="4"/>
  <c r="AV18" i="4"/>
  <c r="AW18" i="4"/>
  <c r="AX18" i="4"/>
  <c r="AY18" i="4"/>
  <c r="AZ18" i="4"/>
  <c r="AV19" i="4"/>
  <c r="AW19" i="4"/>
  <c r="AX19" i="4"/>
  <c r="AY19" i="4"/>
  <c r="AZ19" i="4"/>
  <c r="AZ12" i="4"/>
  <c r="AY12" i="4"/>
  <c r="AX12" i="4"/>
  <c r="AW12" i="4"/>
  <c r="AV12" i="4"/>
  <c r="AW9" i="4"/>
  <c r="AV9" i="4"/>
  <c r="AU9" i="4"/>
  <c r="AT9" i="4"/>
  <c r="J4" i="5" l="1"/>
  <c r="H8" i="5"/>
  <c r="K6" i="5"/>
  <c r="Q6" i="5" s="1"/>
  <c r="L6" i="6" s="1"/>
  <c r="O7" i="5"/>
  <c r="B7" i="6"/>
  <c r="A7" i="6"/>
  <c r="O6" i="5"/>
  <c r="O8" i="5"/>
  <c r="H7" i="5"/>
  <c r="A8" i="5"/>
  <c r="J8" i="6" s="1"/>
  <c r="C7" i="6"/>
  <c r="E7" i="6" s="1"/>
  <c r="H9" i="5"/>
  <c r="A9" i="5"/>
  <c r="B7" i="5"/>
  <c r="B9" i="5"/>
  <c r="E7" i="5"/>
  <c r="K7" i="5"/>
  <c r="Q7" i="5" s="1"/>
  <c r="L7" i="6" s="1"/>
  <c r="K8" i="5"/>
  <c r="Q8" i="5" s="1"/>
  <c r="L8" i="6" s="1"/>
  <c r="J7" i="5"/>
  <c r="H6" i="5"/>
  <c r="H4" i="5"/>
  <c r="E6" i="6"/>
  <c r="B8" i="5"/>
  <c r="E8" i="5"/>
  <c r="I7" i="6"/>
  <c r="I8" i="6"/>
  <c r="C8" i="6"/>
  <c r="E8" i="6" s="1"/>
  <c r="H7" i="6"/>
  <c r="H6" i="6"/>
  <c r="H4" i="6"/>
  <c r="F4" i="6"/>
  <c r="K2" i="5"/>
  <c r="Q2" i="5" s="1"/>
  <c r="L2" i="6" s="1"/>
  <c r="F5" i="6"/>
  <c r="H5" i="6"/>
  <c r="H3" i="6"/>
  <c r="F3" i="6"/>
  <c r="O9" i="5"/>
  <c r="O3" i="5"/>
  <c r="K9" i="5"/>
  <c r="Q9" i="5" s="1"/>
  <c r="L9" i="6" s="1"/>
  <c r="O4" i="5"/>
  <c r="K3" i="5"/>
  <c r="Q3" i="5" s="1"/>
  <c r="L3" i="6" s="1"/>
  <c r="J9" i="5"/>
  <c r="J3" i="5"/>
  <c r="O5" i="5"/>
  <c r="K5" i="5"/>
  <c r="Q5" i="5" s="1"/>
  <c r="L5" i="6" s="1"/>
  <c r="J5" i="5"/>
  <c r="E2" i="6"/>
  <c r="F2" i="6"/>
  <c r="H2" i="5"/>
  <c r="J2" i="5"/>
  <c r="B8" i="6" l="1"/>
  <c r="A8" i="6"/>
  <c r="F7" i="6"/>
  <c r="E9" i="5"/>
  <c r="J9" i="6"/>
  <c r="A9" i="6" s="1"/>
  <c r="F8" i="6"/>
  <c r="H8" i="6"/>
  <c r="B9" i="6" l="1"/>
  <c r="I9" i="6"/>
  <c r="C9" i="6"/>
  <c r="H9" i="6" l="1"/>
  <c r="F9" i="6"/>
  <c r="E9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9" authorId="0" shapeId="0" xr:uid="{235C5E4E-47B9-4007-B707-92ADC825A5F3}">
      <text>
        <r>
          <rPr>
            <sz val="9"/>
            <color indexed="81"/>
            <rFont val="MS P ゴシック"/>
            <family val="3"/>
            <charset val="128"/>
          </rPr>
          <t xml:space="preserve">委嘱状を受け取られている先生は原則全員入力してください。来られない先生は、必ず連絡してください。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9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 xml:space="preserve">委嘱状を受け取られている先生は原則全員入力してください。来られない先生は、必ず連絡してください。
</t>
        </r>
      </text>
    </comment>
  </commentList>
</comments>
</file>

<file path=xl/sharedStrings.xml><?xml version="1.0" encoding="utf-8"?>
<sst xmlns="http://schemas.openxmlformats.org/spreadsheetml/2006/main" count="224" uniqueCount="164">
  <si>
    <t>第</t>
    <rPh sb="0" eb="1">
      <t>ダイ</t>
    </rPh>
    <phoneticPr fontId="1"/>
  </si>
  <si>
    <t>ブロック</t>
    <phoneticPr fontId="1"/>
  </si>
  <si>
    <t>予選順位</t>
    <rPh sb="0" eb="2">
      <t>ヨセン</t>
    </rPh>
    <rPh sb="2" eb="4">
      <t>ジュンイ</t>
    </rPh>
    <phoneticPr fontId="1"/>
  </si>
  <si>
    <t>位</t>
    <rPh sb="0" eb="1">
      <t>イ</t>
    </rPh>
    <phoneticPr fontId="1"/>
  </si>
  <si>
    <t>ブ ロ ッ ク 名</t>
    <rPh sb="8" eb="9">
      <t>メイ</t>
    </rPh>
    <phoneticPr fontId="1"/>
  </si>
  <si>
    <t>監　督　名</t>
    <rPh sb="0" eb="1">
      <t>カン</t>
    </rPh>
    <rPh sb="2" eb="3">
      <t>ヨシ</t>
    </rPh>
    <rPh sb="4" eb="5">
      <t>メイ</t>
    </rPh>
    <phoneticPr fontId="1"/>
  </si>
  <si>
    <t>役　員　名</t>
    <rPh sb="0" eb="1">
      <t>ヤク</t>
    </rPh>
    <rPh sb="2" eb="3">
      <t>イン</t>
    </rPh>
    <rPh sb="4" eb="5">
      <t>メイ</t>
    </rPh>
    <phoneticPr fontId="1"/>
  </si>
  <si>
    <t>学 年</t>
    <rPh sb="0" eb="1">
      <t>ガク</t>
    </rPh>
    <rPh sb="2" eb="3">
      <t>ネン</t>
    </rPh>
    <phoneticPr fontId="1"/>
  </si>
  <si>
    <t>( 記 入 不 要 )</t>
    <rPh sb="2" eb="3">
      <t>キ</t>
    </rPh>
    <rPh sb="4" eb="5">
      <t>イリ</t>
    </rPh>
    <rPh sb="6" eb="7">
      <t>フ</t>
    </rPh>
    <rPh sb="8" eb="9">
      <t>ヨウ</t>
    </rPh>
    <phoneticPr fontId="1"/>
  </si>
  <si>
    <t>上記の者は参加資格に該当する生徒であり、出場を認めます。</t>
    <rPh sb="0" eb="2">
      <t>ジョウキ</t>
    </rPh>
    <rPh sb="3" eb="4">
      <t>モノ</t>
    </rPh>
    <rPh sb="5" eb="7">
      <t>サンカ</t>
    </rPh>
    <rPh sb="7" eb="9">
      <t>シカク</t>
    </rPh>
    <rPh sb="10" eb="12">
      <t>ガイトウ</t>
    </rPh>
    <rPh sb="14" eb="16">
      <t>セイト</t>
    </rPh>
    <rPh sb="20" eb="22">
      <t>シュツジョウ</t>
    </rPh>
    <rPh sb="23" eb="24">
      <t>ミト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</si>
  <si>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</si>
  <si>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</si>
  <si>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</si>
  <si>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中学校長</t>
    <rPh sb="0" eb="3">
      <t>チュウガッコウ</t>
    </rPh>
    <rPh sb="3" eb="4">
      <t>チョウ</t>
    </rPh>
    <phoneticPr fontId="1"/>
  </si>
  <si>
    <t>印</t>
    <rPh sb="0" eb="1">
      <t>イン</t>
    </rPh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</si>
  <si>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</si>
  <si>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</si>
  <si>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選手名</t>
    <rPh sb="0" eb="3">
      <t>センシュメイ</t>
    </rPh>
    <phoneticPr fontId="5"/>
  </si>
  <si>
    <t>学年</t>
    <rPh sb="0" eb="2">
      <t>ガクネン</t>
    </rPh>
    <phoneticPr fontId="5"/>
  </si>
  <si>
    <t>区間</t>
    <rPh sb="0" eb="2">
      <t>クカン</t>
    </rPh>
    <phoneticPr fontId="5"/>
  </si>
  <si>
    <t>ﾌﾞﾛｯｸ</t>
    <phoneticPr fontId="1"/>
  </si>
  <si>
    <t>県大会№</t>
    <rPh sb="0" eb="3">
      <t>ケンタイカイ</t>
    </rPh>
    <phoneticPr fontId="1"/>
  </si>
  <si>
    <t>学校名</t>
    <rPh sb="0" eb="3">
      <t>ガッコウメイ</t>
    </rPh>
    <phoneticPr fontId="1"/>
  </si>
  <si>
    <t>’</t>
    <phoneticPr fontId="1"/>
  </si>
  <si>
    <t>”</t>
    <phoneticPr fontId="1"/>
  </si>
  <si>
    <t>ブロック予選タイム</t>
    <rPh sb="4" eb="6">
      <t>ヨセン</t>
    </rPh>
    <phoneticPr fontId="1"/>
  </si>
  <si>
    <r>
      <t xml:space="preserve">女　　子 </t>
    </r>
    <r>
      <rPr>
        <sz val="11"/>
        <rFont val="ＭＳ Ｐゴシック"/>
        <family val="3"/>
        <charset val="128"/>
      </rPr>
      <t>1</t>
    </r>
    <r>
      <rPr>
        <sz val="11"/>
        <color theme="1"/>
        <rFont val="ＭＳ Ｐゴシック"/>
        <family val="3"/>
        <charset val="128"/>
        <scheme val="minor"/>
      </rPr>
      <t>2Km(7・8ブロック11.9Km)</t>
    </r>
    <rPh sb="0" eb="1">
      <t>オンナ</t>
    </rPh>
    <rPh sb="3" eb="4">
      <t>コ</t>
    </rPh>
    <phoneticPr fontId="1"/>
  </si>
  <si>
    <t>記　　録</t>
    <rPh sb="0" eb="1">
      <t>キ</t>
    </rPh>
    <rPh sb="3" eb="4">
      <t>ロク</t>
    </rPh>
    <phoneticPr fontId="1"/>
  </si>
  <si>
    <t>競　技　者　名</t>
    <rPh sb="0" eb="1">
      <t>セリ</t>
    </rPh>
    <rPh sb="2" eb="3">
      <t>ワザ</t>
    </rPh>
    <rPh sb="4" eb="5">
      <t>モノ</t>
    </rPh>
    <rPh sb="6" eb="7">
      <t>メイ</t>
    </rPh>
    <phoneticPr fontId="1"/>
  </si>
  <si>
    <t>フリガナ(カタカナ)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</si>
  <si>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</si>
  <si>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</si>
  <si>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セイ</t>
    <phoneticPr fontId="1"/>
  </si>
  <si>
    <t>メイ</t>
    <phoneticPr fontId="1"/>
  </si>
  <si>
    <t>ここは記録処理に使用します。さわらないでください。</t>
    <rPh sb="3" eb="5">
      <t>キロク</t>
    </rPh>
    <rPh sb="5" eb="7">
      <t>ショリ</t>
    </rPh>
    <rPh sb="8" eb="10">
      <t>シヨウ</t>
    </rPh>
    <phoneticPr fontId="1"/>
  </si>
  <si>
    <t>また、１１月１０日(金)中にメールを　touroku@shigatf.com 杉本(甲西中) まで送信して下さい。
（ﾌｧｲﾙ名は｢性別｣｢駅伝ﾅﾝﾊﾞｰｶｰﾄﾞ｣｢ﾁｰﾑ名｣でお願いします。)</t>
    <rPh sb="5" eb="6">
      <t>ガツ</t>
    </rPh>
    <rPh sb="8" eb="9">
      <t>ニチ</t>
    </rPh>
    <rPh sb="10" eb="11">
      <t>キン</t>
    </rPh>
    <rPh sb="12" eb="13">
      <t>チュウ</t>
    </rPh>
    <rPh sb="39" eb="41">
      <t>スギモト</t>
    </rPh>
    <rPh sb="42" eb="45">
      <t>コウセイチュウ</t>
    </rPh>
    <rPh sb="49" eb="51">
      <t>ソウシン</t>
    </rPh>
    <rPh sb="53" eb="54">
      <t>クダ</t>
    </rPh>
    <rPh sb="90" eb="91">
      <t>ネガ</t>
    </rPh>
    <phoneticPr fontId="1"/>
  </si>
  <si>
    <t>また、１１月１０日(金)中にメールを　touroku@shigatf.com 杉本(甲西中) まで送信して下さい。
（ﾌｧｲﾙ名は｢性別｣｢駅伝ﾅﾝﾊﾞｰｶｰﾄﾞ｣｢学校名｣でお願いします。)</t>
    <rPh sb="5" eb="6">
      <t>ガツ</t>
    </rPh>
    <rPh sb="8" eb="9">
      <t>ニチ</t>
    </rPh>
    <rPh sb="10" eb="11">
      <t>キン</t>
    </rPh>
    <rPh sb="12" eb="13">
      <t>チュウ</t>
    </rPh>
    <rPh sb="39" eb="41">
      <t>スギモト</t>
    </rPh>
    <rPh sb="42" eb="45">
      <t>コウセイチュウ</t>
    </rPh>
    <rPh sb="49" eb="51">
      <t>ソウシン</t>
    </rPh>
    <rPh sb="53" eb="54">
      <t>クダ</t>
    </rPh>
    <rPh sb="83" eb="85">
      <t>ガッコウ</t>
    </rPh>
    <rPh sb="89" eb="90">
      <t>ネガ</t>
    </rPh>
    <phoneticPr fontId="1"/>
  </si>
  <si>
    <t>監督連絡先
(携帯)</t>
    <rPh sb="0" eb="2">
      <t>カントク</t>
    </rPh>
    <rPh sb="2" eb="5">
      <t>レンラクサキ</t>
    </rPh>
    <rPh sb="7" eb="9">
      <t>ケイタイ</t>
    </rPh>
    <phoneticPr fontId="1"/>
  </si>
  <si>
    <t>チーム名　
(学校名)</t>
    <rPh sb="3" eb="4">
      <t>メイ</t>
    </rPh>
    <rPh sb="7" eb="10">
      <t>ガッコウメイ</t>
    </rPh>
    <phoneticPr fontId="1"/>
  </si>
  <si>
    <t>中学校</t>
    <rPh sb="0" eb="3">
      <t>チュウガッコウ</t>
    </rPh>
    <phoneticPr fontId="1"/>
  </si>
  <si>
    <t>令和</t>
    <rPh sb="0" eb="2">
      <t>レイワ</t>
    </rPh>
    <phoneticPr fontId="1"/>
  </si>
  <si>
    <t>駅伝アスリートビブス</t>
    <rPh sb="0" eb="2">
      <t>エキデン</t>
    </rPh>
    <phoneticPr fontId="1"/>
  </si>
  <si>
    <t>競技者NO</t>
  </si>
  <si>
    <t>所属コード1</t>
  </si>
  <si>
    <t>所属コード2</t>
  </si>
  <si>
    <t>ナンバー</t>
  </si>
  <si>
    <t>ナンバー2</t>
  </si>
  <si>
    <t>競技者名</t>
  </si>
  <si>
    <t>競技者名カナ</t>
  </si>
  <si>
    <t>競技者名略称</t>
  </si>
  <si>
    <t>競技者名英字</t>
  </si>
  <si>
    <t>国籍</t>
  </si>
  <si>
    <t>性別</t>
  </si>
  <si>
    <t>学年</t>
  </si>
  <si>
    <t>生年</t>
  </si>
  <si>
    <t>月日</t>
  </si>
  <si>
    <t>個人所属地名</t>
  </si>
  <si>
    <t>陸連コード</t>
  </si>
  <si>
    <t>参加競技-競技コード1</t>
  </si>
  <si>
    <t>参加競技-自己記録1</t>
  </si>
  <si>
    <t>参加競技-オープン参加FLG1</t>
  </si>
  <si>
    <t>参加競技-記録FLG1</t>
  </si>
  <si>
    <t>参加競技-PB記録1</t>
  </si>
  <si>
    <t>参加競技-記録FLG_PB1</t>
  </si>
  <si>
    <t>参加競技-SB記録1</t>
  </si>
  <si>
    <t>参加競技-記録FLG_SB1</t>
  </si>
  <si>
    <t>参加競技-競技コード2</t>
  </si>
  <si>
    <t>参加競技-自己記録2</t>
  </si>
  <si>
    <t>参加競技-オープン参加FLG2</t>
  </si>
  <si>
    <t>参加競技-記録FLG2</t>
  </si>
  <si>
    <t>参加競技-PB記録2</t>
  </si>
  <si>
    <t>参加競技-記録FLG_PB2</t>
  </si>
  <si>
    <t>参加競技-SB記録2</t>
  </si>
  <si>
    <t>参加競技-記録FLG_SB2</t>
  </si>
  <si>
    <t>参加競技-競技コード3</t>
  </si>
  <si>
    <t>参加競技-自己記録3</t>
  </si>
  <si>
    <t>参加競技-オープン参加FLG3</t>
  </si>
  <si>
    <t>参加競技-記録FLG3</t>
  </si>
  <si>
    <t>参加競技-PB記録3</t>
  </si>
  <si>
    <t>参加競技-記録FLG_PB3</t>
  </si>
  <si>
    <t>参加競技-SB記録3</t>
  </si>
  <si>
    <t>参加競技-記録FLG_SB3</t>
  </si>
  <si>
    <t>参加競技-競技コード4</t>
  </si>
  <si>
    <t>参加競技-自己記録4</t>
  </si>
  <si>
    <t>参加競技-オープン参加FLG4</t>
  </si>
  <si>
    <t>参加競技-記録FLG4</t>
  </si>
  <si>
    <t>参加競技-PB記録4</t>
  </si>
  <si>
    <t>参加競技-記録FLG_PB4</t>
  </si>
  <si>
    <t>参加競技-SB記録4</t>
  </si>
  <si>
    <t>参加競技-記録FLG_SB4</t>
  </si>
  <si>
    <t>参加競技-競技コード5</t>
  </si>
  <si>
    <t>参加競技-自己記録5</t>
  </si>
  <si>
    <t>参加競技-オープン参加FLG5</t>
  </si>
  <si>
    <t>参加競技-記録FLG5</t>
  </si>
  <si>
    <t>参加競技-PB記録5</t>
  </si>
  <si>
    <t>参加競技-記録FLG_PB5</t>
  </si>
  <si>
    <t>参加競技-SB記録5</t>
  </si>
  <si>
    <t>参加競技-記録FLG_SB5</t>
  </si>
  <si>
    <t>チームNO</t>
  </si>
  <si>
    <t>所属コード</t>
  </si>
  <si>
    <t>チーム名</t>
  </si>
  <si>
    <t>チーム名カナ</t>
  </si>
  <si>
    <t>チーム名略称</t>
  </si>
  <si>
    <t>チーム正式名称</t>
  </si>
  <si>
    <t>チーム名英字</t>
  </si>
  <si>
    <t>ID</t>
  </si>
  <si>
    <t>参加競技-競技コード</t>
  </si>
  <si>
    <t>参加競技-自己記録</t>
  </si>
  <si>
    <t>参加競技-オープン参加FLG</t>
  </si>
  <si>
    <t>参加競技-記録FLG</t>
  </si>
  <si>
    <t>参加競技-PB記録</t>
  </si>
  <si>
    <t>参加競技-記録FLG_PB</t>
  </si>
  <si>
    <t>参加競技-SB記録</t>
  </si>
  <si>
    <t>参加競技-記録FLG_SB</t>
  </si>
  <si>
    <t>所属地コード</t>
  </si>
  <si>
    <t>所属名</t>
  </si>
  <si>
    <t>所属名カナ</t>
  </si>
  <si>
    <t>所属名略称</t>
  </si>
  <si>
    <t>所属名正式名称</t>
  </si>
  <si>
    <t>所属名英字</t>
  </si>
  <si>
    <r>
      <t>第７７回　滋賀県中学校駅伝競走大会　参加申込用紙　</t>
    </r>
    <r>
      <rPr>
        <sz val="20"/>
        <color indexed="8"/>
        <rFont val="ＭＳ Ｐゴシック"/>
        <family val="3"/>
        <charset val="128"/>
      </rPr>
      <t>【女子】</t>
    </r>
    <rPh sb="0" eb="1">
      <t>ダイ</t>
    </rPh>
    <rPh sb="3" eb="4">
      <t>カイ</t>
    </rPh>
    <rPh sb="5" eb="8">
      <t>シガケン</t>
    </rPh>
    <rPh sb="8" eb="11">
      <t>チュウガッコウ</t>
    </rPh>
    <rPh sb="11" eb="13">
      <t>エキデン</t>
    </rPh>
    <rPh sb="13" eb="15">
      <t>キョウソウ</t>
    </rPh>
    <rPh sb="15" eb="17">
      <t>タイカイ</t>
    </rPh>
    <rPh sb="18" eb="20">
      <t>サンカ</t>
    </rPh>
    <rPh sb="20" eb="22">
      <t>モウシコミ</t>
    </rPh>
    <rPh sb="22" eb="24">
      <t>ヨウシ</t>
    </rPh>
    <rPh sb="26" eb="28">
      <t>ジョシ</t>
    </rPh>
    <phoneticPr fontId="1"/>
  </si>
  <si>
    <t>フリガナ</t>
    <phoneticPr fontId="1"/>
  </si>
  <si>
    <t>チュウガッコウ</t>
    <phoneticPr fontId="1"/>
  </si>
  <si>
    <t>＊この申込用紙は、１１月９日(月)１７：００必着　２部(１部はコピーで)</t>
    <rPh sb="3" eb="5">
      <t>モウシコミ</t>
    </rPh>
    <rPh sb="5" eb="7">
      <t>ヨウシ</t>
    </rPh>
    <rPh sb="11" eb="12">
      <t>ガツ</t>
    </rPh>
    <rPh sb="13" eb="14">
      <t>ニチ</t>
    </rPh>
    <rPh sb="15" eb="16">
      <t>ゲツ</t>
    </rPh>
    <rPh sb="22" eb="24">
      <t>ヒッチャク</t>
    </rPh>
    <rPh sb="26" eb="27">
      <t>ブ</t>
    </rPh>
    <rPh sb="29" eb="30">
      <t>ブ</t>
    </rPh>
    <phoneticPr fontId="1"/>
  </si>
  <si>
    <t>〒524-0016</t>
    <phoneticPr fontId="1"/>
  </si>
  <si>
    <t>滋賀県守山市荒見町２３５　　守山市立守山北中学校内</t>
    <rPh sb="0" eb="2">
      <t>シガ</t>
    </rPh>
    <rPh sb="2" eb="3">
      <t>ケン</t>
    </rPh>
    <rPh sb="3" eb="5">
      <t>モリヤマ</t>
    </rPh>
    <rPh sb="5" eb="6">
      <t>シ</t>
    </rPh>
    <rPh sb="6" eb="9">
      <t>アラミチョウ</t>
    </rPh>
    <rPh sb="14" eb="16">
      <t>モリヤマ</t>
    </rPh>
    <rPh sb="16" eb="18">
      <t>イチリツ</t>
    </rPh>
    <rPh sb="18" eb="20">
      <t>モリヤマ</t>
    </rPh>
    <rPh sb="20" eb="21">
      <t>キタ</t>
    </rPh>
    <rPh sb="21" eb="24">
      <t>チュウガッコウ</t>
    </rPh>
    <rPh sb="24" eb="25">
      <t>ナイ</t>
    </rPh>
    <phoneticPr fontId="1"/>
  </si>
  <si>
    <t>滋賀県中体連陸上競技専門部　委員長　川那辺　享一　　宛</t>
    <rPh sb="0" eb="3">
      <t>シガケン</t>
    </rPh>
    <rPh sb="3" eb="6">
      <t>チュウタイレン</t>
    </rPh>
    <rPh sb="6" eb="8">
      <t>リクジョウ</t>
    </rPh>
    <rPh sb="8" eb="10">
      <t>キョウギ</t>
    </rPh>
    <rPh sb="10" eb="13">
      <t>センモンブ</t>
    </rPh>
    <rPh sb="14" eb="17">
      <t>イインチョウ</t>
    </rPh>
    <rPh sb="18" eb="19">
      <t>カワ</t>
    </rPh>
    <rPh sb="19" eb="21">
      <t>ナヘン</t>
    </rPh>
    <rPh sb="22" eb="24">
      <t>キョウイチ</t>
    </rPh>
    <rPh sb="26" eb="27">
      <t>アテ</t>
    </rPh>
    <phoneticPr fontId="1"/>
  </si>
  <si>
    <r>
      <t>また、１１月６日(金)中にメールを　touroku@shigatf.com 町釋(能登川中) まで送信して下さい。
ﾌｧｲﾙ名は｢性別｣｢</t>
    </r>
    <r>
      <rPr>
        <u val="double"/>
        <sz val="11"/>
        <color indexed="8"/>
        <rFont val="ＭＳ Ｐ明朝"/>
        <family val="1"/>
        <charset val="128"/>
      </rPr>
      <t>駅伝ｱｽﾘｰﾄﾋﾞﾌﾞｽ(半角)</t>
    </r>
    <r>
      <rPr>
        <sz val="11"/>
        <color indexed="8"/>
        <rFont val="ＭＳ Ｐ明朝"/>
        <family val="1"/>
        <charset val="128"/>
      </rPr>
      <t>ﾞ｣｢学校名｣でお願いします。(例 男18水口)</t>
    </r>
    <rPh sb="5" eb="6">
      <t>ガツ</t>
    </rPh>
    <rPh sb="7" eb="8">
      <t>ニチ</t>
    </rPh>
    <rPh sb="9" eb="10">
      <t>キン</t>
    </rPh>
    <rPh sb="11" eb="12">
      <t>チュウ</t>
    </rPh>
    <rPh sb="38" eb="40">
      <t>マチシャク</t>
    </rPh>
    <rPh sb="41" eb="44">
      <t>ノトガワ</t>
    </rPh>
    <rPh sb="49" eb="51">
      <t>ソウシン</t>
    </rPh>
    <rPh sb="53" eb="54">
      <t>クダ</t>
    </rPh>
    <rPh sb="82" eb="84">
      <t>ハンカク</t>
    </rPh>
    <rPh sb="88" eb="90">
      <t>ガッコウ</t>
    </rPh>
    <rPh sb="94" eb="95">
      <t>ネガ</t>
    </rPh>
    <rPh sb="101" eb="102">
      <t>レイ</t>
    </rPh>
    <rPh sb="103" eb="104">
      <t>オトコ</t>
    </rPh>
    <phoneticPr fontId="1"/>
  </si>
  <si>
    <t>シガ</t>
  </si>
  <si>
    <t>滋賀</t>
    <rPh sb="0" eb="2">
      <t>シガ</t>
    </rPh>
    <phoneticPr fontId="23"/>
  </si>
  <si>
    <t>ひこにゃん</t>
    <phoneticPr fontId="24"/>
  </si>
  <si>
    <t>090-XXXX-XXXX</t>
    <phoneticPr fontId="24"/>
  </si>
  <si>
    <t>わるにゃんこ</t>
    <phoneticPr fontId="24"/>
  </si>
  <si>
    <t>将軍</t>
    <rPh sb="0" eb="2">
      <t>ショウグン</t>
    </rPh>
    <phoneticPr fontId="24"/>
  </si>
  <si>
    <t>ワルニャンコ</t>
    <phoneticPr fontId="24"/>
  </si>
  <si>
    <t>ショウグン</t>
    <phoneticPr fontId="24"/>
  </si>
  <si>
    <t>滋賀</t>
    <rPh sb="0" eb="2">
      <t>シガ</t>
    </rPh>
    <phoneticPr fontId="24"/>
  </si>
  <si>
    <t>華子</t>
    <rPh sb="0" eb="1">
      <t>ハナ</t>
    </rPh>
    <rPh sb="1" eb="2">
      <t>コ</t>
    </rPh>
    <phoneticPr fontId="24"/>
  </si>
  <si>
    <t>花</t>
    <rPh sb="0" eb="1">
      <t>ハナ</t>
    </rPh>
    <phoneticPr fontId="24"/>
  </si>
  <si>
    <t>シガ</t>
    <phoneticPr fontId="24"/>
  </si>
  <si>
    <t>ハナコ</t>
    <phoneticPr fontId="24"/>
  </si>
  <si>
    <t>ハナ</t>
    <phoneticPr fontId="24"/>
  </si>
  <si>
    <t>結</t>
    <rPh sb="0" eb="1">
      <t>ユイ</t>
    </rPh>
    <phoneticPr fontId="24"/>
  </si>
  <si>
    <t>今津</t>
    <rPh sb="0" eb="2">
      <t>イマヅ</t>
    </rPh>
    <phoneticPr fontId="24"/>
  </si>
  <si>
    <t>粟津</t>
    <rPh sb="0" eb="2">
      <t>アワヅ</t>
    </rPh>
    <phoneticPr fontId="24"/>
  </si>
  <si>
    <t>湖北</t>
    <rPh sb="0" eb="2">
      <t>コホク</t>
    </rPh>
    <phoneticPr fontId="24"/>
  </si>
  <si>
    <t>水口</t>
    <rPh sb="0" eb="2">
      <t>ミナクチ</t>
    </rPh>
    <phoneticPr fontId="24"/>
  </si>
  <si>
    <t>長浜北</t>
    <rPh sb="0" eb="2">
      <t>ナガハマ</t>
    </rPh>
    <rPh sb="2" eb="3">
      <t>キタ</t>
    </rPh>
    <phoneticPr fontId="24"/>
  </si>
  <si>
    <t>京子</t>
    <rPh sb="0" eb="2">
      <t>キョウコ</t>
    </rPh>
    <phoneticPr fontId="24"/>
  </si>
  <si>
    <t>美桜</t>
    <rPh sb="0" eb="2">
      <t>ミオ</t>
    </rPh>
    <phoneticPr fontId="24"/>
  </si>
  <si>
    <t>春奈</t>
    <rPh sb="0" eb="2">
      <t>ハルナ</t>
    </rPh>
    <phoneticPr fontId="24"/>
  </si>
  <si>
    <t>景子</t>
    <rPh sb="0" eb="2">
      <t>ケイコ</t>
    </rPh>
    <phoneticPr fontId="24"/>
  </si>
  <si>
    <t>イマヅ</t>
    <phoneticPr fontId="24"/>
  </si>
  <si>
    <t>アワヅ</t>
    <phoneticPr fontId="24"/>
  </si>
  <si>
    <t>コホク</t>
    <phoneticPr fontId="24"/>
  </si>
  <si>
    <t>ミナクチ</t>
    <phoneticPr fontId="24"/>
  </si>
  <si>
    <t>ナガハマキタ</t>
    <phoneticPr fontId="24"/>
  </si>
  <si>
    <t>ユイ</t>
    <phoneticPr fontId="24"/>
  </si>
  <si>
    <t>キョウコ</t>
    <phoneticPr fontId="24"/>
  </si>
  <si>
    <t>ミオ</t>
    <phoneticPr fontId="24"/>
  </si>
  <si>
    <t>ハルナ</t>
    <phoneticPr fontId="24"/>
  </si>
  <si>
    <t>ケイコ</t>
    <phoneticPr fontId="24"/>
  </si>
  <si>
    <t>キャッフィー</t>
    <phoneticPr fontId="24"/>
  </si>
  <si>
    <t>ひこにゃん、チャッフィー</t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</si>
</sst>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Osaka"/>
      <family val="3"/>
      <charset val="128"/>
    </font>
    <font>
      <sz val="6"/>
      <name val="Osaka"/>
      <family val="3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u val="double"/>
      <sz val="11"/>
      <color indexed="8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20"/>
      <color theme="1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17">
    <xf numFmtId="0" fontId="0" fillId="0" borderId="0" xfId="0"/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vertical="center" shrinkToFit="1"/>
    </xf>
    <xf numFmtId="0" fontId="17" fillId="0" borderId="1" xfId="0" applyFont="1" applyBorder="1" applyAlignment="1">
      <alignment vertical="center"/>
    </xf>
    <xf numFmtId="0" fontId="0" fillId="3" borderId="0" xfId="0" applyFill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shrinkToFit="1"/>
    </xf>
    <xf numFmtId="0" fontId="7" fillId="3" borderId="6" xfId="0" applyFont="1" applyFill="1" applyBorder="1" applyAlignment="1">
      <alignment vertical="center"/>
    </xf>
    <xf numFmtId="0" fontId="8" fillId="3" borderId="7" xfId="0" quotePrefix="1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quotePrefix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15" fillId="4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center" shrinkToFit="1"/>
      <protection hidden="1"/>
    </xf>
    <xf numFmtId="0" fontId="0" fillId="2" borderId="13" xfId="0" applyFill="1" applyBorder="1" applyAlignment="1" applyProtection="1">
      <alignment horizontal="center" shrinkToFit="1"/>
      <protection hidden="1"/>
    </xf>
    <xf numFmtId="0" fontId="0" fillId="2" borderId="0" xfId="0" applyFill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locked="0"/>
    </xf>
    <xf numFmtId="0" fontId="0" fillId="0" borderId="10" xfId="0" applyBorder="1" applyAlignment="1" applyProtection="1">
      <alignment horizontal="center" shrinkToFit="1"/>
      <protection locked="0"/>
    </xf>
    <xf numFmtId="0" fontId="0" fillId="0" borderId="15" xfId="0" applyBorder="1" applyAlignment="1" applyProtection="1">
      <alignment horizontal="center" shrinkToFit="1"/>
      <protection locked="0"/>
    </xf>
    <xf numFmtId="0" fontId="0" fillId="0" borderId="16" xfId="0" applyBorder="1" applyAlignment="1" applyProtection="1">
      <alignment horizontal="center" shrinkToFit="1"/>
      <protection locked="0"/>
    </xf>
    <xf numFmtId="0" fontId="0" fillId="0" borderId="17" xfId="0" applyBorder="1" applyAlignment="1" applyProtection="1">
      <alignment horizontal="center" shrinkToFit="1"/>
      <protection locked="0"/>
    </xf>
    <xf numFmtId="0" fontId="0" fillId="0" borderId="18" xfId="0" applyBorder="1" applyAlignment="1" applyProtection="1">
      <alignment horizontal="center" shrinkToFit="1"/>
      <protection locked="0"/>
    </xf>
    <xf numFmtId="0" fontId="14" fillId="4" borderId="0" xfId="1" applyFill="1" applyAlignment="1">
      <alignment vertical="center"/>
    </xf>
    <xf numFmtId="0" fontId="14" fillId="0" borderId="0" xfId="1" applyAlignment="1">
      <alignment vertical="center"/>
    </xf>
    <xf numFmtId="0" fontId="14" fillId="3" borderId="0" xfId="1" applyFill="1" applyAlignment="1">
      <alignment vertical="center"/>
    </xf>
    <xf numFmtId="0" fontId="14" fillId="3" borderId="0" xfId="1" applyFill="1"/>
    <xf numFmtId="0" fontId="15" fillId="5" borderId="0" xfId="0" applyFont="1" applyFill="1" applyAlignment="1">
      <alignment vertical="center"/>
    </xf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/>
    </xf>
    <xf numFmtId="0" fontId="0" fillId="0" borderId="9" xfId="0" applyBorder="1" applyAlignment="1" applyProtection="1">
      <alignment horizontal="center" shrinkToFit="1"/>
      <protection locked="0"/>
    </xf>
    <xf numFmtId="0" fontId="0" fillId="0" borderId="1" xfId="0" applyBorder="1" applyAlignment="1" applyProtection="1">
      <alignment horizontal="center" shrinkToFit="1"/>
      <protection locked="0"/>
    </xf>
    <xf numFmtId="0" fontId="0" fillId="2" borderId="0" xfId="0" applyFill="1" applyAlignment="1" applyProtection="1">
      <alignment horizontal="center" shrinkToFit="1"/>
      <protection locked="0" hidden="1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0" xfId="0" applyFont="1" applyBorder="1" applyAlignment="1">
      <alignment horizontal="center" vertical="center" shrinkToFit="1"/>
    </xf>
    <xf numFmtId="0" fontId="16" fillId="0" borderId="9" xfId="0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0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25" xfId="0" applyBorder="1" applyAlignment="1" applyProtection="1">
      <alignment horizontal="center" vertical="center" shrinkToFit="1"/>
      <protection locked="0"/>
    </xf>
    <xf numFmtId="0" fontId="0" fillId="0" borderId="36" xfId="0" applyBorder="1" applyAlignment="1" applyProtection="1">
      <alignment horizontal="center" vertical="center" shrinkToFit="1"/>
      <protection locked="0"/>
    </xf>
    <xf numFmtId="0" fontId="0" fillId="0" borderId="26" xfId="0" applyBorder="1" applyAlignment="1" applyProtection="1">
      <alignment horizontal="center" vertical="center" shrinkToFit="1"/>
      <protection locked="0"/>
    </xf>
    <xf numFmtId="0" fontId="4" fillId="2" borderId="27" xfId="0" applyFont="1" applyFill="1" applyBorder="1" applyAlignment="1" applyProtection="1">
      <alignment horizontal="center" vertical="center" shrinkToFit="1"/>
      <protection hidden="1"/>
    </xf>
    <xf numFmtId="0" fontId="4" fillId="2" borderId="9" xfId="0" applyFont="1" applyFill="1" applyBorder="1" applyAlignment="1" applyProtection="1">
      <alignment horizontal="center" vertical="center" shrinkToFit="1"/>
      <protection hidden="1"/>
    </xf>
    <xf numFmtId="0" fontId="4" fillId="2" borderId="10" xfId="0" applyFont="1" applyFill="1" applyBorder="1" applyAlignment="1" applyProtection="1">
      <alignment horizontal="center" vertical="center" shrinkToFit="1"/>
      <protection hidden="1"/>
    </xf>
    <xf numFmtId="0" fontId="15" fillId="0" borderId="2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9" fillId="0" borderId="29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0" fontId="17" fillId="0" borderId="17" xfId="0" applyFont="1" applyBorder="1" applyAlignment="1">
      <alignment horizontal="left" vertical="center"/>
    </xf>
    <xf numFmtId="0" fontId="17" fillId="0" borderId="30" xfId="0" applyFont="1" applyBorder="1" applyAlignment="1">
      <alignment horizontal="center" vertical="center" shrinkToFit="1"/>
    </xf>
    <xf numFmtId="0" fontId="17" fillId="0" borderId="19" xfId="0" applyFont="1" applyBorder="1" applyAlignment="1">
      <alignment horizontal="center" vertical="center" shrinkToFit="1"/>
    </xf>
    <xf numFmtId="0" fontId="17" fillId="0" borderId="28" xfId="0" applyFont="1" applyBorder="1" applyAlignment="1">
      <alignment horizontal="center" vertical="center" shrinkToFit="1"/>
    </xf>
    <xf numFmtId="0" fontId="22" fillId="0" borderId="30" xfId="0" applyFont="1" applyBorder="1" applyAlignment="1">
      <alignment horizontal="center" vertical="center" wrapText="1" shrinkToFit="1"/>
    </xf>
    <xf numFmtId="0" fontId="22" fillId="0" borderId="19" xfId="0" applyFont="1" applyBorder="1" applyAlignment="1">
      <alignment horizontal="center" vertical="center" wrapText="1" shrinkToFit="1"/>
    </xf>
    <xf numFmtId="0" fontId="22" fillId="0" borderId="28" xfId="0" applyFont="1" applyBorder="1" applyAlignment="1">
      <alignment horizontal="center" vertical="center" wrapText="1" shrinkToFit="1"/>
    </xf>
    <xf numFmtId="0" fontId="23" fillId="0" borderId="30" xfId="0" applyFont="1" applyBorder="1" applyAlignment="1">
      <alignment horizontal="center" vertical="center" shrinkToFit="1"/>
    </xf>
    <xf numFmtId="0" fontId="23" fillId="0" borderId="19" xfId="0" applyFont="1" applyBorder="1" applyAlignment="1">
      <alignment horizontal="center" vertical="center" shrinkToFit="1"/>
    </xf>
    <xf numFmtId="0" fontId="23" fillId="0" borderId="28" xfId="0" applyFont="1" applyBorder="1" applyAlignment="1">
      <alignment horizontal="center" vertical="center" shrinkToFit="1"/>
    </xf>
    <xf numFmtId="0" fontId="15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9" fillId="0" borderId="20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7" fillId="0" borderId="20" xfId="0" applyFont="1" applyBorder="1" applyAlignment="1">
      <alignment horizontal="left" vertical="center" shrinkToFit="1"/>
    </xf>
    <xf numFmtId="0" fontId="17" fillId="0" borderId="9" xfId="0" applyFont="1" applyBorder="1" applyAlignment="1">
      <alignment horizontal="left" vertical="center" shrinkToFit="1"/>
    </xf>
    <xf numFmtId="0" fontId="17" fillId="0" borderId="10" xfId="0" applyFont="1" applyBorder="1" applyAlignment="1">
      <alignment horizontal="left" vertical="center" shrinkToFit="1"/>
    </xf>
    <xf numFmtId="0" fontId="17" fillId="0" borderId="20" xfId="0" applyFont="1" applyBorder="1" applyAlignment="1">
      <alignment horizontal="center" vertical="center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vertical="center" shrinkToFit="1"/>
    </xf>
    <xf numFmtId="0" fontId="23" fillId="0" borderId="10" xfId="0" applyFont="1" applyBorder="1" applyAlignment="1">
      <alignment horizontal="center" vertical="center" shrinkToFit="1"/>
    </xf>
  </cellXfs>
  <cellStyles count="2">
    <cellStyle name="標準" xfId="0" builtinId="0"/>
    <cellStyle name="標準 5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116541</xdr:colOff>
      <xdr:row>4</xdr:row>
      <xdr:rowOff>251011</xdr:rowOff>
    </xdr:from>
    <xdr:to>
      <xdr:col>41</xdr:col>
      <xdr:colOff>448234</xdr:colOff>
      <xdr:row>7</xdr:row>
      <xdr:rowOff>277905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88841C74-F96B-4DF5-81B8-A10AD4BC0FD9}"/>
            </a:ext>
          </a:extLst>
        </xdr:cNvPr>
        <xdr:cNvSpPr/>
      </xdr:nvSpPr>
      <xdr:spPr>
        <a:xfrm>
          <a:off x="6248400" y="1604682"/>
          <a:ext cx="1855693" cy="1120588"/>
        </a:xfrm>
        <a:prstGeom prst="wedgeRoundRectCallout">
          <a:avLst>
            <a:gd name="adj1" fmla="val -74240"/>
            <a:gd name="adj2" fmla="val 395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学校番号を</a:t>
          </a:r>
          <a:endParaRPr kumimoji="1" lang="en-US" altLang="ja-JP" sz="1800"/>
        </a:p>
        <a:p>
          <a:pPr algn="l"/>
          <a:r>
            <a:rPr kumimoji="1" lang="ja-JP" altLang="en-US" sz="1800"/>
            <a:t>入力しない！</a:t>
          </a:r>
          <a:endParaRPr kumimoji="1" lang="en-US" altLang="ja-JP" sz="1800"/>
        </a:p>
        <a:p>
          <a:pPr algn="l"/>
          <a:r>
            <a:rPr kumimoji="1" lang="ja-JP" altLang="en-US" sz="1800"/>
            <a:t>要項を確認！</a:t>
          </a:r>
        </a:p>
      </xdr:txBody>
    </xdr:sp>
    <xdr:clientData/>
  </xdr:twoCellAnchor>
  <xdr:twoCellAnchor>
    <xdr:from>
      <xdr:col>34</xdr:col>
      <xdr:colOff>140175</xdr:colOff>
      <xdr:row>2</xdr:row>
      <xdr:rowOff>61123</xdr:rowOff>
    </xdr:from>
    <xdr:to>
      <xdr:col>41</xdr:col>
      <xdr:colOff>812528</xdr:colOff>
      <xdr:row>3</xdr:row>
      <xdr:rowOff>336584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55AB0B07-3981-496E-A78F-6FB274B6F1E8}"/>
            </a:ext>
          </a:extLst>
        </xdr:cNvPr>
        <xdr:cNvSpPr/>
      </xdr:nvSpPr>
      <xdr:spPr>
        <a:xfrm>
          <a:off x="5792830" y="767705"/>
          <a:ext cx="2515007" cy="483279"/>
        </a:xfrm>
        <a:prstGeom prst="wedgeRoundRectCallout">
          <a:avLst>
            <a:gd name="adj1" fmla="val -58814"/>
            <a:gd name="adj2" fmla="val 100847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セルごとに数字を入力</a:t>
          </a:r>
        </a:p>
      </xdr:txBody>
    </xdr:sp>
    <xdr:clientData/>
  </xdr:twoCellAnchor>
  <xdr:twoCellAnchor>
    <xdr:from>
      <xdr:col>35</xdr:col>
      <xdr:colOff>98612</xdr:colOff>
      <xdr:row>8</xdr:row>
      <xdr:rowOff>268941</xdr:rowOff>
    </xdr:from>
    <xdr:to>
      <xdr:col>44</xdr:col>
      <xdr:colOff>581891</xdr:colOff>
      <xdr:row>12</xdr:row>
      <xdr:rowOff>96982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BBE96CD-9CD6-48CA-819C-58A18BC98DE0}"/>
            </a:ext>
          </a:extLst>
        </xdr:cNvPr>
        <xdr:cNvSpPr/>
      </xdr:nvSpPr>
      <xdr:spPr>
        <a:xfrm>
          <a:off x="5917521" y="3136832"/>
          <a:ext cx="3725243" cy="1296623"/>
        </a:xfrm>
        <a:prstGeom prst="wedgeRoundRectCallout">
          <a:avLst>
            <a:gd name="adj1" fmla="val -86358"/>
            <a:gd name="adj2" fmla="val -53959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監督も含め、当日できる役員の先生の名前を記入ください。</a:t>
          </a:r>
          <a:endParaRPr kumimoji="1" lang="en-US" altLang="ja-JP" sz="1800"/>
        </a:p>
        <a:p>
          <a:pPr algn="l"/>
          <a:r>
            <a:rPr kumimoji="1" lang="en-US" altLang="ja-JP" sz="1800"/>
            <a:t>1</a:t>
          </a:r>
          <a:r>
            <a:rPr kumimoji="1" lang="ja-JP" altLang="en-US" sz="1800"/>
            <a:t>名のご協力をお願いします。</a:t>
          </a:r>
        </a:p>
      </xdr:txBody>
    </xdr:sp>
    <xdr:clientData/>
  </xdr:twoCellAnchor>
  <xdr:twoCellAnchor>
    <xdr:from>
      <xdr:col>33</xdr:col>
      <xdr:colOff>69273</xdr:colOff>
      <xdr:row>23</xdr:row>
      <xdr:rowOff>138547</xdr:rowOff>
    </xdr:from>
    <xdr:to>
      <xdr:col>45</xdr:col>
      <xdr:colOff>318656</xdr:colOff>
      <xdr:row>28</xdr:row>
      <xdr:rowOff>207818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BF6B15E-C34C-4EA8-9661-15F1FDB6EEBA}"/>
            </a:ext>
          </a:extLst>
        </xdr:cNvPr>
        <xdr:cNvSpPr/>
      </xdr:nvSpPr>
      <xdr:spPr>
        <a:xfrm>
          <a:off x="5555673" y="8451274"/>
          <a:ext cx="4447310" cy="1427017"/>
        </a:xfrm>
        <a:prstGeom prst="wedgeRoundRectCallout">
          <a:avLst>
            <a:gd name="adj1" fmla="val -82023"/>
            <a:gd name="adj2" fmla="val 87086"/>
            <a:gd name="adj3" fmla="val 1666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/>
            <a:t>保存する際のファイル名に注意してください。</a:t>
          </a:r>
          <a:endParaRPr kumimoji="1" lang="en-US" altLang="ja-JP" sz="1800"/>
        </a:p>
        <a:p>
          <a:pPr algn="l"/>
          <a:r>
            <a:rPr kumimoji="1" lang="ja-JP" altLang="en-US" sz="1800"/>
            <a:t>「性別」「駅伝アスリートビブス（半角）」「学校名」の順で入力をお願いします。</a:t>
          </a:r>
          <a:endParaRPr kumimoji="1" lang="en-US" altLang="ja-JP" sz="1800"/>
        </a:p>
        <a:p>
          <a:pPr algn="l"/>
          <a:r>
            <a:rPr kumimoji="1" lang="ja-JP" altLang="en-US" sz="1800"/>
            <a:t>例）　女</a:t>
          </a:r>
          <a:r>
            <a:rPr kumimoji="1" lang="en-US" altLang="ja-JP" sz="1800"/>
            <a:t>1</a:t>
          </a:r>
          <a:r>
            <a:rPr kumimoji="1" lang="ja-JP" altLang="en-US" sz="1800"/>
            <a:t>滋賀</a:t>
          </a:r>
          <a:endParaRPr kumimoji="1" lang="en-US" altLang="ja-JP" sz="1800"/>
        </a:p>
        <a:p>
          <a:pPr algn="l"/>
          <a:endParaRPr kumimoji="1" lang="en-US" altLang="ja-JP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2E637-1D5B-4FD3-B114-52F90B62E976}">
  <sheetPr codeName="Sheet1">
    <tabColor rgb="FFFF0000"/>
  </sheetPr>
  <dimension ref="A1:BC31"/>
  <sheetViews>
    <sheetView tabSelected="1" view="pageBreakPreview" topLeftCell="C7" zoomScale="55" zoomScaleNormal="85" zoomScaleSheetLayoutView="55" workbookViewId="0">
      <selection activeCell="AP26" sqref="AP26"/>
    </sheetView>
  </sheetViews>
  <sheetFormatPr defaultColWidth="2.44140625" defaultRowHeight="34.5" customHeight="1"/>
  <cols>
    <col min="1" max="38" width="2.44140625" style="17"/>
    <col min="39" max="40" width="2.44140625" style="16"/>
    <col min="41" max="41" width="12.33203125" style="5" bestFit="1" customWidth="1"/>
    <col min="42" max="42" width="12.33203125" style="5" customWidth="1"/>
    <col min="43" max="44" width="5.21875" style="5" bestFit="1" customWidth="1"/>
    <col min="45" max="45" width="9" style="5" customWidth="1"/>
    <col min="46" max="46" width="5.33203125" style="5" bestFit="1" customWidth="1"/>
    <col min="47" max="48" width="8" style="5" bestFit="1" customWidth="1"/>
    <col min="49" max="49" width="10.44140625" style="5" customWidth="1"/>
    <col min="50" max="50" width="4.21875" style="5" bestFit="1" customWidth="1"/>
    <col min="51" max="51" width="2.44140625" style="5" bestFit="1" customWidth="1"/>
    <col min="52" max="52" width="4.21875" style="5" bestFit="1" customWidth="1"/>
    <col min="53" max="53" width="2.44140625" style="5" bestFit="1" customWidth="1"/>
    <col min="54" max="16384" width="2.44140625" style="16"/>
  </cols>
  <sheetData>
    <row r="1" spans="1:53" ht="21.75" customHeight="1"/>
    <row r="2" spans="1:53" s="35" customFormat="1" ht="34.5" customHeight="1">
      <c r="A2" s="33"/>
      <c r="B2" s="104" t="s">
        <v>120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34"/>
      <c r="AK2" s="33"/>
      <c r="AL2" s="33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</row>
    <row r="3" spans="1:53" ht="17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53" s="15" customFormat="1" ht="34.5" customHeight="1">
      <c r="A4" s="18"/>
      <c r="B4" s="86" t="s">
        <v>4</v>
      </c>
      <c r="C4" s="78"/>
      <c r="D4" s="78"/>
      <c r="E4" s="78"/>
      <c r="F4" s="78"/>
      <c r="G4" s="78"/>
      <c r="H4" s="79"/>
      <c r="I4" s="86" t="s">
        <v>0</v>
      </c>
      <c r="J4" s="78"/>
      <c r="K4" s="87">
        <v>1</v>
      </c>
      <c r="L4" s="87"/>
      <c r="M4" s="87"/>
      <c r="N4" s="78" t="s">
        <v>1</v>
      </c>
      <c r="O4" s="78"/>
      <c r="P4" s="78"/>
      <c r="Q4" s="79"/>
      <c r="R4" s="86" t="s">
        <v>2</v>
      </c>
      <c r="S4" s="78"/>
      <c r="T4" s="78"/>
      <c r="U4" s="78"/>
      <c r="V4" s="78"/>
      <c r="W4" s="78"/>
      <c r="X4" s="78"/>
      <c r="Y4" s="78"/>
      <c r="Z4" s="78"/>
      <c r="AA4" s="78"/>
      <c r="AB4" s="79"/>
      <c r="AC4" s="105">
        <v>1</v>
      </c>
      <c r="AD4" s="106"/>
      <c r="AE4" s="106"/>
      <c r="AF4" s="78" t="s">
        <v>3</v>
      </c>
      <c r="AG4" s="78"/>
      <c r="AH4" s="78"/>
      <c r="AI4" s="79"/>
      <c r="AJ4" s="2"/>
      <c r="AK4" s="18"/>
      <c r="AL4" s="18"/>
      <c r="AO4" s="5"/>
      <c r="AP4" s="5"/>
      <c r="AQ4" s="5"/>
      <c r="AR4" s="5"/>
      <c r="AS4" s="5"/>
    </row>
    <row r="5" spans="1:53" s="15" customFormat="1" ht="34.5" customHeight="1">
      <c r="A5" s="18"/>
      <c r="B5" s="58" t="s">
        <v>25</v>
      </c>
      <c r="C5" s="59"/>
      <c r="D5" s="59"/>
      <c r="E5" s="59"/>
      <c r="F5" s="59"/>
      <c r="G5" s="59"/>
      <c r="H5" s="60"/>
      <c r="I5" s="88">
        <v>43</v>
      </c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102" t="s">
        <v>15</v>
      </c>
      <c r="X5" s="102"/>
      <c r="Y5" s="103">
        <v>12</v>
      </c>
      <c r="Z5" s="103"/>
      <c r="AA5" s="103"/>
      <c r="AB5" s="90" t="s">
        <v>16</v>
      </c>
      <c r="AC5" s="90"/>
      <c r="AD5" s="90"/>
      <c r="AE5" s="90"/>
      <c r="AF5" s="90"/>
      <c r="AG5" s="90"/>
      <c r="AH5" s="90"/>
      <c r="AI5" s="91"/>
      <c r="AJ5" s="2"/>
      <c r="AK5" s="18"/>
      <c r="AL5" s="18"/>
      <c r="AN5" t="s">
        <v>34</v>
      </c>
      <c r="AO5" s="5"/>
      <c r="AP5" s="5"/>
      <c r="AQ5" s="5"/>
      <c r="AR5" s="5"/>
      <c r="AS5" s="5"/>
    </row>
    <row r="6" spans="1:53" s="15" customFormat="1" ht="18.75" customHeight="1">
      <c r="A6" s="18"/>
      <c r="B6" s="64" t="s">
        <v>121</v>
      </c>
      <c r="C6" s="64"/>
      <c r="D6" s="64"/>
      <c r="E6" s="64"/>
      <c r="F6" s="64"/>
      <c r="G6" s="64"/>
      <c r="H6" s="64"/>
      <c r="I6" s="62" t="s">
        <v>128</v>
      </c>
      <c r="J6" s="62"/>
      <c r="K6" s="62"/>
      <c r="L6" s="62"/>
      <c r="M6" s="62"/>
      <c r="N6" s="62"/>
      <c r="O6" s="62"/>
      <c r="P6" s="62"/>
      <c r="Q6" s="62"/>
      <c r="R6" s="62"/>
      <c r="S6" s="63" t="s">
        <v>122</v>
      </c>
      <c r="T6" s="63"/>
      <c r="U6" s="63"/>
      <c r="V6" s="61" t="s">
        <v>41</v>
      </c>
      <c r="W6" s="61"/>
      <c r="X6" s="61"/>
      <c r="Y6" s="61"/>
      <c r="Z6" s="61"/>
      <c r="AA6" s="61"/>
      <c r="AB6" s="61"/>
      <c r="AC6" s="61"/>
      <c r="AD6" s="73">
        <v>1</v>
      </c>
      <c r="AE6" s="73"/>
      <c r="AF6" s="73"/>
      <c r="AG6" s="73"/>
      <c r="AH6" s="73"/>
      <c r="AI6" s="73"/>
      <c r="AJ6" s="2"/>
      <c r="AK6" s="18"/>
      <c r="AL6" s="18"/>
      <c r="AN6"/>
      <c r="AO6" s="5"/>
      <c r="AP6" s="5"/>
      <c r="AQ6" s="5"/>
      <c r="AR6" s="5"/>
      <c r="AS6" s="5"/>
    </row>
    <row r="7" spans="1:53" s="15" customFormat="1" ht="34.5" customHeight="1">
      <c r="A7" s="18"/>
      <c r="B7" s="69" t="s">
        <v>38</v>
      </c>
      <c r="C7" s="69"/>
      <c r="D7" s="69"/>
      <c r="E7" s="69"/>
      <c r="F7" s="69"/>
      <c r="G7" s="69"/>
      <c r="H7" s="69"/>
      <c r="I7" s="65" t="s">
        <v>129</v>
      </c>
      <c r="J7" s="65"/>
      <c r="K7" s="65"/>
      <c r="L7" s="65"/>
      <c r="M7" s="65"/>
      <c r="N7" s="65"/>
      <c r="O7" s="65"/>
      <c r="P7" s="65"/>
      <c r="Q7" s="65"/>
      <c r="R7" s="65"/>
      <c r="S7" s="65" t="s">
        <v>39</v>
      </c>
      <c r="T7" s="65"/>
      <c r="U7" s="65"/>
      <c r="V7" s="61"/>
      <c r="W7" s="61"/>
      <c r="X7" s="61"/>
      <c r="Y7" s="61"/>
      <c r="Z7" s="61"/>
      <c r="AA7" s="61"/>
      <c r="AB7" s="61"/>
      <c r="AC7" s="61"/>
      <c r="AD7" s="73"/>
      <c r="AE7" s="73"/>
      <c r="AF7" s="73"/>
      <c r="AG7" s="73"/>
      <c r="AH7" s="73"/>
      <c r="AI7" s="73"/>
      <c r="AJ7" s="2"/>
      <c r="AK7" s="18"/>
      <c r="AL7" s="18"/>
      <c r="AO7" s="5"/>
      <c r="AP7" s="5"/>
      <c r="AQ7" s="5"/>
      <c r="AR7" s="5"/>
      <c r="AS7" s="5"/>
      <c r="AT7" s="22" t="s">
        <v>26</v>
      </c>
      <c r="AU7" s="19"/>
      <c r="AV7" s="19"/>
      <c r="AW7" s="19"/>
      <c r="AX7" s="19"/>
      <c r="AY7" s="19"/>
      <c r="AZ7" s="19"/>
      <c r="BA7" s="19"/>
    </row>
    <row r="8" spans="1:53" s="15" customFormat="1" ht="34.5" customHeight="1" thickBot="1">
      <c r="A8" s="18"/>
      <c r="B8" s="66" t="s">
        <v>5</v>
      </c>
      <c r="C8" s="67"/>
      <c r="D8" s="67"/>
      <c r="E8" s="67"/>
      <c r="F8" s="67"/>
      <c r="G8" s="67"/>
      <c r="H8" s="68"/>
      <c r="I8" s="111" t="s">
        <v>130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3"/>
      <c r="V8" s="95" t="s">
        <v>37</v>
      </c>
      <c r="W8" s="96"/>
      <c r="X8" s="96"/>
      <c r="Y8" s="97"/>
      <c r="Z8" s="114" t="s">
        <v>131</v>
      </c>
      <c r="AA8" s="115"/>
      <c r="AB8" s="115"/>
      <c r="AC8" s="115"/>
      <c r="AD8" s="115"/>
      <c r="AE8" s="115"/>
      <c r="AF8" s="115"/>
      <c r="AG8" s="115"/>
      <c r="AH8" s="115"/>
      <c r="AI8" s="116"/>
      <c r="AJ8" s="2"/>
      <c r="AK8" s="18"/>
      <c r="AL8" s="18"/>
      <c r="AS8" s="5"/>
      <c r="AT8" s="6" t="s">
        <v>20</v>
      </c>
      <c r="AU8" s="7" t="s">
        <v>2</v>
      </c>
      <c r="AV8" s="7" t="s">
        <v>21</v>
      </c>
      <c r="AW8" s="7" t="s">
        <v>22</v>
      </c>
      <c r="AX8" s="23" t="s">
        <v>27</v>
      </c>
      <c r="AY8" s="20"/>
      <c r="AZ8" s="20"/>
      <c r="BA8" s="21"/>
    </row>
    <row r="9" spans="1:53" s="15" customFormat="1" ht="34.5" customHeight="1" thickTop="1">
      <c r="A9" s="18"/>
      <c r="B9" s="86" t="s">
        <v>6</v>
      </c>
      <c r="C9" s="78"/>
      <c r="D9" s="78"/>
      <c r="E9" s="78"/>
      <c r="F9" s="78"/>
      <c r="G9" s="78"/>
      <c r="H9" s="79"/>
      <c r="I9" s="108" t="s">
        <v>163</v>
      </c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10"/>
      <c r="AJ9" s="2"/>
      <c r="AK9" s="18"/>
      <c r="AL9" s="18"/>
      <c r="AO9" s="80">
        <f>AD7</f>
        <v>0</v>
      </c>
      <c r="AP9" s="81"/>
      <c r="AQ9" s="82"/>
      <c r="AR9" s="24"/>
      <c r="AS9" s="5"/>
      <c r="AT9" s="8">
        <f>$K$4</f>
        <v>1</v>
      </c>
      <c r="AU9" s="9">
        <f>$AC$4</f>
        <v>1</v>
      </c>
      <c r="AV9" s="9">
        <f>$AD$7</f>
        <v>0</v>
      </c>
      <c r="AW9" s="10" t="str">
        <f>$I$7</f>
        <v>滋賀</v>
      </c>
      <c r="AX9" s="11">
        <f>$I$5</f>
        <v>43</v>
      </c>
      <c r="AY9" s="12" t="s">
        <v>23</v>
      </c>
      <c r="AZ9" s="13">
        <f>$Y$5</f>
        <v>12</v>
      </c>
      <c r="BA9" s="14" t="s">
        <v>24</v>
      </c>
    </row>
    <row r="10" spans="1:53" s="15" customFormat="1" ht="25.5" customHeight="1">
      <c r="A10" s="18"/>
      <c r="B10" s="74" t="s">
        <v>28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101"/>
      <c r="N10" s="74" t="s">
        <v>29</v>
      </c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101"/>
      <c r="Z10" s="86" t="s">
        <v>7</v>
      </c>
      <c r="AA10" s="78"/>
      <c r="AB10" s="79"/>
      <c r="AC10" s="86" t="s">
        <v>8</v>
      </c>
      <c r="AD10" s="78"/>
      <c r="AE10" s="78"/>
      <c r="AF10" s="78"/>
      <c r="AG10" s="78"/>
      <c r="AH10" s="78"/>
      <c r="AI10" s="79"/>
      <c r="AJ10" s="2"/>
      <c r="AK10" s="18"/>
      <c r="AL10" s="18"/>
      <c r="AO10" s="83" t="str">
        <f>I7</f>
        <v>滋賀</v>
      </c>
      <c r="AP10" s="84"/>
      <c r="AQ10" s="85"/>
      <c r="AR10" s="24" t="str">
        <f>I6</f>
        <v>シガ</v>
      </c>
      <c r="AS10" s="5"/>
    </row>
    <row r="11" spans="1:53" s="15" customFormat="1" ht="25.5" customHeight="1">
      <c r="A11" s="18"/>
      <c r="B11" s="74" t="s">
        <v>30</v>
      </c>
      <c r="C11" s="75"/>
      <c r="D11" s="75"/>
      <c r="E11" s="75"/>
      <c r="F11" s="75"/>
      <c r="G11" s="76"/>
      <c r="H11" s="77" t="s">
        <v>31</v>
      </c>
      <c r="I11" s="78"/>
      <c r="J11" s="78"/>
      <c r="K11" s="78"/>
      <c r="L11" s="78"/>
      <c r="M11" s="79"/>
      <c r="N11" s="74" t="s">
        <v>32</v>
      </c>
      <c r="O11" s="75"/>
      <c r="P11" s="75"/>
      <c r="Q11" s="75"/>
      <c r="R11" s="75"/>
      <c r="S11" s="76"/>
      <c r="T11" s="77" t="s">
        <v>33</v>
      </c>
      <c r="U11" s="78"/>
      <c r="V11" s="78"/>
      <c r="W11" s="78"/>
      <c r="X11" s="78"/>
      <c r="Y11" s="79"/>
      <c r="Z11" s="70"/>
      <c r="AA11" s="71"/>
      <c r="AB11" s="72"/>
      <c r="AC11" s="70"/>
      <c r="AD11" s="71"/>
      <c r="AE11" s="71"/>
      <c r="AF11" s="71"/>
      <c r="AG11" s="71"/>
      <c r="AH11" s="71"/>
      <c r="AI11" s="72"/>
      <c r="AJ11" s="2"/>
      <c r="AK11" s="18"/>
      <c r="AL11" s="18"/>
      <c r="AO11" s="25" t="s">
        <v>17</v>
      </c>
      <c r="AP11" s="42" t="s">
        <v>121</v>
      </c>
      <c r="AQ11" s="26" t="s">
        <v>18</v>
      </c>
      <c r="AR11" s="24" t="s">
        <v>19</v>
      </c>
      <c r="AS11" s="5"/>
      <c r="AT11" s="5"/>
      <c r="AU11" s="5"/>
      <c r="AV11" s="5"/>
      <c r="AW11" s="5"/>
      <c r="AX11" s="5"/>
      <c r="AY11" s="5"/>
      <c r="AZ11" s="5"/>
      <c r="BA11" s="5"/>
    </row>
    <row r="12" spans="1:53" s="15" customFormat="1" ht="31.5" customHeight="1">
      <c r="A12" s="18"/>
      <c r="B12" s="53" t="s">
        <v>136</v>
      </c>
      <c r="C12" s="54"/>
      <c r="D12" s="54"/>
      <c r="E12" s="54"/>
      <c r="F12" s="54"/>
      <c r="G12" s="55"/>
      <c r="H12" s="56" t="s">
        <v>137</v>
      </c>
      <c r="I12" s="54"/>
      <c r="J12" s="54"/>
      <c r="K12" s="54"/>
      <c r="L12" s="54"/>
      <c r="M12" s="57"/>
      <c r="N12" s="53" t="s">
        <v>139</v>
      </c>
      <c r="O12" s="54"/>
      <c r="P12" s="54"/>
      <c r="Q12" s="54"/>
      <c r="R12" s="54"/>
      <c r="S12" s="55"/>
      <c r="T12" s="56" t="s">
        <v>140</v>
      </c>
      <c r="U12" s="54"/>
      <c r="V12" s="54"/>
      <c r="W12" s="54"/>
      <c r="X12" s="54"/>
      <c r="Y12" s="57"/>
      <c r="Z12" s="44">
        <v>3</v>
      </c>
      <c r="AA12" s="45"/>
      <c r="AB12" s="46"/>
      <c r="AC12" s="47"/>
      <c r="AD12" s="48"/>
      <c r="AE12" s="48"/>
      <c r="AF12" s="48"/>
      <c r="AG12" s="48"/>
      <c r="AH12" s="48"/>
      <c r="AI12" s="49"/>
      <c r="AJ12" s="2"/>
      <c r="AK12" s="18"/>
      <c r="AL12" s="18"/>
      <c r="AO12" s="27" t="str">
        <f>B12&amp;"　"&amp;H12</f>
        <v>滋賀　華子</v>
      </c>
      <c r="AP12" s="40" t="str">
        <f>BA12</f>
        <v>シガ　ハナコ</v>
      </c>
      <c r="AQ12" s="28">
        <f>Z12</f>
        <v>3</v>
      </c>
      <c r="AR12" s="29"/>
      <c r="AS12" s="5"/>
      <c r="AT12" s="5">
        <f>$AD$7</f>
        <v>0</v>
      </c>
      <c r="AU12" s="5" t="str">
        <f>$I$7</f>
        <v>滋賀</v>
      </c>
      <c r="AV12" s="5" t="str">
        <f>B12</f>
        <v>滋賀</v>
      </c>
      <c r="AW12" s="5" t="str">
        <f>H12</f>
        <v>華子</v>
      </c>
      <c r="AX12" s="5" t="str">
        <f>N12</f>
        <v>シガ</v>
      </c>
      <c r="AY12" s="5" t="str">
        <f>T12</f>
        <v>ハナコ</v>
      </c>
      <c r="AZ12" s="5">
        <f>Z12</f>
        <v>3</v>
      </c>
      <c r="BA12" s="5" t="str">
        <f>N12&amp;"　"&amp;T12</f>
        <v>シガ　ハナコ</v>
      </c>
    </row>
    <row r="13" spans="1:53" s="15" customFormat="1" ht="31.5" customHeight="1">
      <c r="A13" s="18"/>
      <c r="B13" s="53" t="s">
        <v>136</v>
      </c>
      <c r="C13" s="54"/>
      <c r="D13" s="54"/>
      <c r="E13" s="54"/>
      <c r="F13" s="54"/>
      <c r="G13" s="55"/>
      <c r="H13" s="56" t="s">
        <v>138</v>
      </c>
      <c r="I13" s="54"/>
      <c r="J13" s="54"/>
      <c r="K13" s="54"/>
      <c r="L13" s="54"/>
      <c r="M13" s="57"/>
      <c r="N13" s="53" t="s">
        <v>139</v>
      </c>
      <c r="O13" s="54"/>
      <c r="P13" s="54"/>
      <c r="Q13" s="54"/>
      <c r="R13" s="54"/>
      <c r="S13" s="55"/>
      <c r="T13" s="56" t="s">
        <v>141</v>
      </c>
      <c r="U13" s="54"/>
      <c r="V13" s="54"/>
      <c r="W13" s="54"/>
      <c r="X13" s="54"/>
      <c r="Y13" s="57"/>
      <c r="Z13" s="44">
        <v>2</v>
      </c>
      <c r="AA13" s="45"/>
      <c r="AB13" s="46"/>
      <c r="AC13" s="47"/>
      <c r="AD13" s="48"/>
      <c r="AE13" s="48"/>
      <c r="AF13" s="48"/>
      <c r="AG13" s="48"/>
      <c r="AH13" s="48"/>
      <c r="AI13" s="49"/>
      <c r="AJ13" s="2"/>
      <c r="AK13" s="18"/>
      <c r="AL13" s="18"/>
      <c r="AO13" s="27" t="str">
        <f t="shared" ref="AO13:AO19" si="0">B13&amp;"　"&amp;H13</f>
        <v>滋賀　花</v>
      </c>
      <c r="AP13" s="40" t="str">
        <f t="shared" ref="AP13:AP19" si="1">BA13</f>
        <v>シガ　ハナ</v>
      </c>
      <c r="AQ13" s="28">
        <f t="shared" ref="AQ13:AQ19" si="2">Z13</f>
        <v>2</v>
      </c>
      <c r="AR13" s="29"/>
      <c r="AS13" s="5"/>
      <c r="AT13" s="5">
        <f t="shared" ref="AT13:AT19" si="3">$AD$7</f>
        <v>0</v>
      </c>
      <c r="AU13" s="5" t="str">
        <f t="shared" ref="AU13:AU19" si="4">$I$7</f>
        <v>滋賀</v>
      </c>
      <c r="AV13" s="5" t="str">
        <f t="shared" ref="AV13:AV19" si="5">B13</f>
        <v>滋賀</v>
      </c>
      <c r="AW13" s="5" t="str">
        <f t="shared" ref="AW13:AW19" si="6">H13</f>
        <v>花</v>
      </c>
      <c r="AX13" s="5" t="str">
        <f t="shared" ref="AX13:AX19" si="7">N13</f>
        <v>シガ</v>
      </c>
      <c r="AY13" s="5" t="str">
        <f t="shared" ref="AY13:AY19" si="8">T13</f>
        <v>ハナ</v>
      </c>
      <c r="AZ13" s="5">
        <f t="shared" ref="AZ13:AZ19" si="9">Z13</f>
        <v>2</v>
      </c>
      <c r="BA13" s="5" t="str">
        <f t="shared" ref="BA13:BA19" si="10">N13&amp;"　"&amp;T13</f>
        <v>シガ　ハナ</v>
      </c>
    </row>
    <row r="14" spans="1:53" s="15" customFormat="1" ht="31.5" customHeight="1">
      <c r="A14" s="18"/>
      <c r="B14" s="53" t="s">
        <v>132</v>
      </c>
      <c r="C14" s="54"/>
      <c r="D14" s="54"/>
      <c r="E14" s="54"/>
      <c r="F14" s="54"/>
      <c r="G14" s="55"/>
      <c r="H14" s="56" t="s">
        <v>133</v>
      </c>
      <c r="I14" s="54"/>
      <c r="J14" s="54"/>
      <c r="K14" s="54"/>
      <c r="L14" s="54"/>
      <c r="M14" s="57"/>
      <c r="N14" s="53" t="s">
        <v>134</v>
      </c>
      <c r="O14" s="54"/>
      <c r="P14" s="54"/>
      <c r="Q14" s="54"/>
      <c r="R14" s="54"/>
      <c r="S14" s="55"/>
      <c r="T14" s="56" t="s">
        <v>135</v>
      </c>
      <c r="U14" s="54"/>
      <c r="V14" s="54"/>
      <c r="W14" s="54"/>
      <c r="X14" s="54"/>
      <c r="Y14" s="57"/>
      <c r="Z14" s="44">
        <v>1</v>
      </c>
      <c r="AA14" s="45"/>
      <c r="AB14" s="46"/>
      <c r="AC14" s="47"/>
      <c r="AD14" s="48"/>
      <c r="AE14" s="48"/>
      <c r="AF14" s="48"/>
      <c r="AG14" s="48"/>
      <c r="AH14" s="48"/>
      <c r="AI14" s="49"/>
      <c r="AJ14" s="2"/>
      <c r="AK14" s="18"/>
      <c r="AL14" s="18"/>
      <c r="AO14" s="27" t="str">
        <f t="shared" si="0"/>
        <v>わるにゃんこ　将軍</v>
      </c>
      <c r="AP14" s="40" t="str">
        <f t="shared" si="1"/>
        <v>ワルニャンコ　ショウグン</v>
      </c>
      <c r="AQ14" s="28">
        <f t="shared" si="2"/>
        <v>1</v>
      </c>
      <c r="AR14" s="29"/>
      <c r="AS14" s="5"/>
      <c r="AT14" s="5">
        <f t="shared" si="3"/>
        <v>0</v>
      </c>
      <c r="AU14" s="5" t="str">
        <f t="shared" si="4"/>
        <v>滋賀</v>
      </c>
      <c r="AV14" s="5" t="str">
        <f t="shared" si="5"/>
        <v>わるにゃんこ</v>
      </c>
      <c r="AW14" s="5" t="str">
        <f t="shared" si="6"/>
        <v>将軍</v>
      </c>
      <c r="AX14" s="5" t="str">
        <f t="shared" si="7"/>
        <v>ワルニャンコ</v>
      </c>
      <c r="AY14" s="5" t="str">
        <f t="shared" si="8"/>
        <v>ショウグン</v>
      </c>
      <c r="AZ14" s="5">
        <f t="shared" si="9"/>
        <v>1</v>
      </c>
      <c r="BA14" s="5" t="str">
        <f t="shared" si="10"/>
        <v>ワルニャンコ　ショウグン</v>
      </c>
    </row>
    <row r="15" spans="1:53" s="15" customFormat="1" ht="31.5" customHeight="1">
      <c r="A15" s="18"/>
      <c r="B15" s="53" t="s">
        <v>143</v>
      </c>
      <c r="C15" s="54"/>
      <c r="D15" s="54"/>
      <c r="E15" s="54"/>
      <c r="F15" s="54"/>
      <c r="G15" s="55"/>
      <c r="H15" s="56" t="s">
        <v>142</v>
      </c>
      <c r="I15" s="54"/>
      <c r="J15" s="54"/>
      <c r="K15" s="54"/>
      <c r="L15" s="54"/>
      <c r="M15" s="57"/>
      <c r="N15" s="53" t="s">
        <v>152</v>
      </c>
      <c r="O15" s="54"/>
      <c r="P15" s="54"/>
      <c r="Q15" s="54"/>
      <c r="R15" s="54"/>
      <c r="S15" s="55"/>
      <c r="T15" s="56" t="s">
        <v>157</v>
      </c>
      <c r="U15" s="54"/>
      <c r="V15" s="54"/>
      <c r="W15" s="54"/>
      <c r="X15" s="54"/>
      <c r="Y15" s="57"/>
      <c r="Z15" s="44">
        <v>2</v>
      </c>
      <c r="AA15" s="45"/>
      <c r="AB15" s="46"/>
      <c r="AC15" s="47"/>
      <c r="AD15" s="48"/>
      <c r="AE15" s="48"/>
      <c r="AF15" s="48"/>
      <c r="AG15" s="48"/>
      <c r="AH15" s="48"/>
      <c r="AI15" s="49"/>
      <c r="AJ15" s="2"/>
      <c r="AK15" s="18"/>
      <c r="AL15" s="18"/>
      <c r="AO15" s="27" t="str">
        <f t="shared" si="0"/>
        <v>今津　結</v>
      </c>
      <c r="AP15" s="40" t="str">
        <f t="shared" si="1"/>
        <v>イマヅ　ユイ</v>
      </c>
      <c r="AQ15" s="28">
        <f t="shared" si="2"/>
        <v>2</v>
      </c>
      <c r="AR15" s="29"/>
      <c r="AS15" s="5"/>
      <c r="AT15" s="5">
        <f t="shared" si="3"/>
        <v>0</v>
      </c>
      <c r="AU15" s="5" t="str">
        <f t="shared" si="4"/>
        <v>滋賀</v>
      </c>
      <c r="AV15" s="5" t="str">
        <f t="shared" si="5"/>
        <v>今津</v>
      </c>
      <c r="AW15" s="5" t="str">
        <f t="shared" si="6"/>
        <v>結</v>
      </c>
      <c r="AX15" s="5" t="str">
        <f t="shared" si="7"/>
        <v>イマヅ</v>
      </c>
      <c r="AY15" s="5" t="str">
        <f t="shared" si="8"/>
        <v>ユイ</v>
      </c>
      <c r="AZ15" s="5">
        <f t="shared" si="9"/>
        <v>2</v>
      </c>
      <c r="BA15" s="5" t="str">
        <f t="shared" si="10"/>
        <v>イマヅ　ユイ</v>
      </c>
    </row>
    <row r="16" spans="1:53" s="15" customFormat="1" ht="31.5" customHeight="1">
      <c r="A16" s="18"/>
      <c r="B16" s="53" t="s">
        <v>144</v>
      </c>
      <c r="C16" s="54"/>
      <c r="D16" s="54"/>
      <c r="E16" s="54"/>
      <c r="F16" s="54"/>
      <c r="G16" s="55"/>
      <c r="H16" s="56" t="s">
        <v>148</v>
      </c>
      <c r="I16" s="54"/>
      <c r="J16" s="54"/>
      <c r="K16" s="54"/>
      <c r="L16" s="54"/>
      <c r="M16" s="57"/>
      <c r="N16" s="53" t="s">
        <v>153</v>
      </c>
      <c r="O16" s="54"/>
      <c r="P16" s="54"/>
      <c r="Q16" s="54"/>
      <c r="R16" s="54"/>
      <c r="S16" s="55"/>
      <c r="T16" s="56" t="s">
        <v>158</v>
      </c>
      <c r="U16" s="54"/>
      <c r="V16" s="54"/>
      <c r="W16" s="54"/>
      <c r="X16" s="54"/>
      <c r="Y16" s="57"/>
      <c r="Z16" s="44">
        <v>1</v>
      </c>
      <c r="AA16" s="45"/>
      <c r="AB16" s="46"/>
      <c r="AC16" s="47"/>
      <c r="AD16" s="48"/>
      <c r="AE16" s="48"/>
      <c r="AF16" s="48"/>
      <c r="AG16" s="48"/>
      <c r="AH16" s="48"/>
      <c r="AI16" s="49"/>
      <c r="AJ16" s="2"/>
      <c r="AK16" s="18"/>
      <c r="AL16" s="18"/>
      <c r="AO16" s="27" t="str">
        <f t="shared" si="0"/>
        <v>粟津　京子</v>
      </c>
      <c r="AP16" s="40" t="str">
        <f t="shared" si="1"/>
        <v>アワヅ　キョウコ</v>
      </c>
      <c r="AQ16" s="28">
        <f t="shared" si="2"/>
        <v>1</v>
      </c>
      <c r="AR16" s="29"/>
      <c r="AS16" s="5"/>
      <c r="AT16" s="5">
        <f t="shared" si="3"/>
        <v>0</v>
      </c>
      <c r="AU16" s="5" t="str">
        <f t="shared" si="4"/>
        <v>滋賀</v>
      </c>
      <c r="AV16" s="5" t="str">
        <f t="shared" si="5"/>
        <v>粟津</v>
      </c>
      <c r="AW16" s="5" t="str">
        <f t="shared" si="6"/>
        <v>京子</v>
      </c>
      <c r="AX16" s="5" t="str">
        <f t="shared" si="7"/>
        <v>アワヅ</v>
      </c>
      <c r="AY16" s="5" t="str">
        <f t="shared" si="8"/>
        <v>キョウコ</v>
      </c>
      <c r="AZ16" s="5">
        <f t="shared" si="9"/>
        <v>1</v>
      </c>
      <c r="BA16" s="5" t="str">
        <f t="shared" si="10"/>
        <v>アワヅ　キョウコ</v>
      </c>
    </row>
    <row r="17" spans="1:55" s="15" customFormat="1" ht="31.5" customHeight="1">
      <c r="A17" s="18"/>
      <c r="B17" s="53" t="s">
        <v>145</v>
      </c>
      <c r="C17" s="54"/>
      <c r="D17" s="54"/>
      <c r="E17" s="54"/>
      <c r="F17" s="54"/>
      <c r="G17" s="55"/>
      <c r="H17" s="56" t="s">
        <v>149</v>
      </c>
      <c r="I17" s="54"/>
      <c r="J17" s="54"/>
      <c r="K17" s="54"/>
      <c r="L17" s="54"/>
      <c r="M17" s="57"/>
      <c r="N17" s="53" t="s">
        <v>154</v>
      </c>
      <c r="O17" s="54"/>
      <c r="P17" s="54"/>
      <c r="Q17" s="54"/>
      <c r="R17" s="54"/>
      <c r="S17" s="55"/>
      <c r="T17" s="56" t="s">
        <v>159</v>
      </c>
      <c r="U17" s="54"/>
      <c r="V17" s="54"/>
      <c r="W17" s="54"/>
      <c r="X17" s="54"/>
      <c r="Y17" s="57"/>
      <c r="Z17" s="44">
        <v>3</v>
      </c>
      <c r="AA17" s="45"/>
      <c r="AB17" s="46"/>
      <c r="AC17" s="47"/>
      <c r="AD17" s="48"/>
      <c r="AE17" s="48"/>
      <c r="AF17" s="48"/>
      <c r="AG17" s="48"/>
      <c r="AH17" s="48"/>
      <c r="AI17" s="49"/>
      <c r="AJ17" s="2"/>
      <c r="AK17" s="18"/>
      <c r="AL17" s="18"/>
      <c r="AO17" s="27" t="str">
        <f t="shared" si="0"/>
        <v>湖北　美桜</v>
      </c>
      <c r="AP17" s="40" t="str">
        <f t="shared" si="1"/>
        <v>コホク　ミオ</v>
      </c>
      <c r="AQ17" s="28">
        <f t="shared" si="2"/>
        <v>3</v>
      </c>
      <c r="AR17" s="29"/>
      <c r="AS17" s="5"/>
      <c r="AT17" s="5">
        <f t="shared" si="3"/>
        <v>0</v>
      </c>
      <c r="AU17" s="5" t="str">
        <f t="shared" si="4"/>
        <v>滋賀</v>
      </c>
      <c r="AV17" s="5" t="str">
        <f t="shared" si="5"/>
        <v>湖北</v>
      </c>
      <c r="AW17" s="5" t="str">
        <f t="shared" si="6"/>
        <v>美桜</v>
      </c>
      <c r="AX17" s="5" t="str">
        <f t="shared" si="7"/>
        <v>コホク</v>
      </c>
      <c r="AY17" s="5" t="str">
        <f t="shared" si="8"/>
        <v>ミオ</v>
      </c>
      <c r="AZ17" s="5">
        <f t="shared" si="9"/>
        <v>3</v>
      </c>
      <c r="BA17" s="5" t="str">
        <f t="shared" si="10"/>
        <v>コホク　ミオ</v>
      </c>
    </row>
    <row r="18" spans="1:55" s="15" customFormat="1" ht="31.5" customHeight="1">
      <c r="A18" s="18"/>
      <c r="B18" s="53" t="s">
        <v>146</v>
      </c>
      <c r="C18" s="54"/>
      <c r="D18" s="54"/>
      <c r="E18" s="54"/>
      <c r="F18" s="54"/>
      <c r="G18" s="55"/>
      <c r="H18" s="56" t="s">
        <v>150</v>
      </c>
      <c r="I18" s="54"/>
      <c r="J18" s="54"/>
      <c r="K18" s="54"/>
      <c r="L18" s="54"/>
      <c r="M18" s="57"/>
      <c r="N18" s="53" t="s">
        <v>155</v>
      </c>
      <c r="O18" s="54"/>
      <c r="P18" s="54"/>
      <c r="Q18" s="54"/>
      <c r="R18" s="54"/>
      <c r="S18" s="55"/>
      <c r="T18" s="56" t="s">
        <v>160</v>
      </c>
      <c r="U18" s="54"/>
      <c r="V18" s="54"/>
      <c r="W18" s="54"/>
      <c r="X18" s="54"/>
      <c r="Y18" s="57"/>
      <c r="Z18" s="44">
        <v>3</v>
      </c>
      <c r="AA18" s="45"/>
      <c r="AB18" s="46"/>
      <c r="AC18" s="47"/>
      <c r="AD18" s="48"/>
      <c r="AE18" s="48"/>
      <c r="AF18" s="48"/>
      <c r="AG18" s="48"/>
      <c r="AH18" s="48"/>
      <c r="AI18" s="49"/>
      <c r="AJ18" s="2"/>
      <c r="AK18" s="18"/>
      <c r="AL18" s="18"/>
      <c r="AO18" s="27" t="str">
        <f t="shared" si="0"/>
        <v>水口　春奈</v>
      </c>
      <c r="AP18" s="40" t="str">
        <f t="shared" si="1"/>
        <v>ミナクチ　ハルナ</v>
      </c>
      <c r="AQ18" s="28">
        <f t="shared" si="2"/>
        <v>3</v>
      </c>
      <c r="AR18" s="29"/>
      <c r="AS18" s="5"/>
      <c r="AT18" s="5">
        <f t="shared" si="3"/>
        <v>0</v>
      </c>
      <c r="AU18" s="5" t="str">
        <f t="shared" si="4"/>
        <v>滋賀</v>
      </c>
      <c r="AV18" s="5" t="str">
        <f t="shared" si="5"/>
        <v>水口</v>
      </c>
      <c r="AW18" s="5" t="str">
        <f t="shared" si="6"/>
        <v>春奈</v>
      </c>
      <c r="AX18" s="5" t="str">
        <f t="shared" si="7"/>
        <v>ミナクチ</v>
      </c>
      <c r="AY18" s="5" t="str">
        <f t="shared" si="8"/>
        <v>ハルナ</v>
      </c>
      <c r="AZ18" s="5">
        <f t="shared" si="9"/>
        <v>3</v>
      </c>
      <c r="BA18" s="5" t="str">
        <f t="shared" si="10"/>
        <v>ミナクチ　ハルナ</v>
      </c>
    </row>
    <row r="19" spans="1:55" s="15" customFormat="1" ht="31.5" customHeight="1">
      <c r="A19" s="18"/>
      <c r="B19" s="53" t="s">
        <v>147</v>
      </c>
      <c r="C19" s="54"/>
      <c r="D19" s="54"/>
      <c r="E19" s="54"/>
      <c r="F19" s="54"/>
      <c r="G19" s="55"/>
      <c r="H19" s="56" t="s">
        <v>151</v>
      </c>
      <c r="I19" s="54"/>
      <c r="J19" s="54"/>
      <c r="K19" s="54"/>
      <c r="L19" s="54"/>
      <c r="M19" s="57"/>
      <c r="N19" s="53" t="s">
        <v>156</v>
      </c>
      <c r="O19" s="54"/>
      <c r="P19" s="54"/>
      <c r="Q19" s="54"/>
      <c r="R19" s="54"/>
      <c r="S19" s="55"/>
      <c r="T19" s="56" t="s">
        <v>161</v>
      </c>
      <c r="U19" s="54"/>
      <c r="V19" s="54"/>
      <c r="W19" s="54"/>
      <c r="X19" s="54"/>
      <c r="Y19" s="57"/>
      <c r="Z19" s="44">
        <v>2</v>
      </c>
      <c r="AA19" s="45"/>
      <c r="AB19" s="46"/>
      <c r="AC19" s="47"/>
      <c r="AD19" s="48"/>
      <c r="AE19" s="48"/>
      <c r="AF19" s="48"/>
      <c r="AG19" s="48"/>
      <c r="AH19" s="48"/>
      <c r="AI19" s="49"/>
      <c r="AJ19" s="2"/>
      <c r="AK19" s="18"/>
      <c r="AL19" s="18"/>
      <c r="AO19" s="30" t="str">
        <f t="shared" si="0"/>
        <v>長浜北　景子</v>
      </c>
      <c r="AP19" s="41" t="str">
        <f t="shared" si="1"/>
        <v>ナガハマキタ　ケイコ</v>
      </c>
      <c r="AQ19" s="31">
        <f t="shared" si="2"/>
        <v>2</v>
      </c>
      <c r="AR19" s="32"/>
      <c r="AS19" s="5"/>
      <c r="AT19" s="5">
        <f t="shared" si="3"/>
        <v>0</v>
      </c>
      <c r="AU19" s="5" t="str">
        <f t="shared" si="4"/>
        <v>滋賀</v>
      </c>
      <c r="AV19" s="5" t="str">
        <f t="shared" si="5"/>
        <v>長浜北</v>
      </c>
      <c r="AW19" s="5" t="str">
        <f t="shared" si="6"/>
        <v>景子</v>
      </c>
      <c r="AX19" s="5" t="str">
        <f t="shared" si="7"/>
        <v>ナガハマキタ</v>
      </c>
      <c r="AY19" s="5" t="str">
        <f t="shared" si="8"/>
        <v>ケイコ</v>
      </c>
      <c r="AZ19" s="5">
        <f t="shared" si="9"/>
        <v>2</v>
      </c>
      <c r="BA19" s="5" t="str">
        <f t="shared" si="10"/>
        <v>ナガハマキタ　ケイコ</v>
      </c>
    </row>
    <row r="20" spans="1:55" s="15" customFormat="1" ht="23.25" customHeight="1">
      <c r="A20" s="1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2"/>
      <c r="AK20" s="18"/>
      <c r="AL20" s="18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5" s="15" customFormat="1" ht="23.25" customHeight="1">
      <c r="A21" s="1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18"/>
      <c r="AL21" s="18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5" s="15" customFormat="1" ht="23.25" customHeight="1">
      <c r="A22" s="37"/>
      <c r="B22" s="2" t="s">
        <v>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7"/>
      <c r="AL22" s="37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s="15" customFormat="1" ht="23.25" customHeight="1">
      <c r="A23" s="37"/>
      <c r="B23" s="2"/>
      <c r="C23" s="2"/>
      <c r="D23" s="2"/>
      <c r="E23" s="2"/>
      <c r="F23" s="50" t="s">
        <v>40</v>
      </c>
      <c r="G23" s="50"/>
      <c r="H23" s="51">
        <v>8</v>
      </c>
      <c r="I23" s="51"/>
      <c r="J23" s="2" t="s">
        <v>10</v>
      </c>
      <c r="K23" s="51">
        <v>11</v>
      </c>
      <c r="L23" s="51"/>
      <c r="M23" s="2" t="s">
        <v>11</v>
      </c>
      <c r="N23" s="52"/>
      <c r="O23" s="52"/>
      <c r="P23" s="2" t="s">
        <v>12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37"/>
      <c r="AL23" s="37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s="15" customFormat="1" ht="23.25" customHeight="1">
      <c r="A24" s="37"/>
      <c r="B24" s="2"/>
      <c r="C24" s="2"/>
      <c r="D24" s="2"/>
      <c r="E24" s="2"/>
      <c r="F24" s="2"/>
      <c r="G24" s="43" t="str">
        <f>I7</f>
        <v>滋賀</v>
      </c>
      <c r="H24" s="43"/>
      <c r="I24" s="43"/>
      <c r="J24" s="43"/>
      <c r="K24" s="43"/>
      <c r="L24" s="43"/>
      <c r="M24" s="43"/>
      <c r="N24" s="43"/>
      <c r="O24" s="43"/>
      <c r="P24" s="43"/>
      <c r="Q24" s="39"/>
      <c r="R24" s="50" t="s">
        <v>13</v>
      </c>
      <c r="S24" s="50"/>
      <c r="T24" s="50"/>
      <c r="U24" s="50"/>
      <c r="V24" s="43" t="s">
        <v>162</v>
      </c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2" t="s">
        <v>14</v>
      </c>
      <c r="AJ24" s="2"/>
      <c r="AK24" s="37"/>
      <c r="AL24" s="37"/>
      <c r="AO24" t="s">
        <v>34</v>
      </c>
      <c r="AP24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s="15" customFormat="1" ht="15.9" customHeight="1">
      <c r="A25" s="3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37"/>
      <c r="AL25" s="37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s="15" customFormat="1" ht="15.9" customHeight="1">
      <c r="A26" s="3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37"/>
      <c r="AL26" s="37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s="15" customFormat="1" ht="30.75" customHeight="1">
      <c r="A27" s="3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37"/>
      <c r="AL27" s="37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s="15" customFormat="1" ht="23.25" customHeight="1">
      <c r="A28" s="18"/>
      <c r="B28" s="2" t="s">
        <v>123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18"/>
      <c r="AL28" s="18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5" s="15" customFormat="1" ht="23.25" customHeight="1">
      <c r="A29" s="18"/>
      <c r="B29" s="2"/>
      <c r="C29" s="2" t="s">
        <v>124</v>
      </c>
      <c r="D29" s="2"/>
      <c r="E29" s="2"/>
      <c r="F29" s="2"/>
      <c r="G29" s="2"/>
      <c r="H29" s="2"/>
      <c r="I29" s="2" t="s">
        <v>125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18"/>
      <c r="AL29" s="18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5" s="15" customFormat="1" ht="26.1" customHeight="1">
      <c r="A30" s="18"/>
      <c r="B30" s="2"/>
      <c r="C30" s="2"/>
      <c r="D30" s="2"/>
      <c r="E30" s="2"/>
      <c r="F30" s="2"/>
      <c r="G30" s="2"/>
      <c r="H30" s="2"/>
      <c r="I30" s="2" t="s">
        <v>126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18"/>
      <c r="AL30" s="18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5" ht="51.6" customHeight="1">
      <c r="B31" s="2"/>
      <c r="C31" s="107" t="s">
        <v>127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</row>
  </sheetData>
  <sheetProtection sheet="1" objects="1" scenarios="1"/>
  <mergeCells count="95">
    <mergeCell ref="V24:AH24"/>
    <mergeCell ref="C31:AJ31"/>
    <mergeCell ref="F23:G23"/>
    <mergeCell ref="H23:I23"/>
    <mergeCell ref="K23:L23"/>
    <mergeCell ref="N23:O23"/>
    <mergeCell ref="G24:P24"/>
    <mergeCell ref="R24:U24"/>
    <mergeCell ref="B19:G19"/>
    <mergeCell ref="H19:M19"/>
    <mergeCell ref="N19:S19"/>
    <mergeCell ref="T19:Y19"/>
    <mergeCell ref="Z19:AB19"/>
    <mergeCell ref="AC19:AI19"/>
    <mergeCell ref="B18:G18"/>
    <mergeCell ref="H18:M18"/>
    <mergeCell ref="N18:S18"/>
    <mergeCell ref="T18:Y18"/>
    <mergeCell ref="Z18:AB18"/>
    <mergeCell ref="AC18:AI18"/>
    <mergeCell ref="B17:G17"/>
    <mergeCell ref="H17:M17"/>
    <mergeCell ref="N17:S17"/>
    <mergeCell ref="T17:Y17"/>
    <mergeCell ref="Z17:AB17"/>
    <mergeCell ref="AC17:AI17"/>
    <mergeCell ref="B16:G16"/>
    <mergeCell ref="H16:M16"/>
    <mergeCell ref="N16:S16"/>
    <mergeCell ref="T16:Y16"/>
    <mergeCell ref="Z16:AB16"/>
    <mergeCell ref="AC16:AI16"/>
    <mergeCell ref="B15:G15"/>
    <mergeCell ref="H15:M15"/>
    <mergeCell ref="N15:S15"/>
    <mergeCell ref="T15:Y15"/>
    <mergeCell ref="Z15:AB15"/>
    <mergeCell ref="AC15:AI15"/>
    <mergeCell ref="B14:G14"/>
    <mergeCell ref="H14:M14"/>
    <mergeCell ref="N14:S14"/>
    <mergeCell ref="T14:Y14"/>
    <mergeCell ref="Z14:AB14"/>
    <mergeCell ref="AC14:AI14"/>
    <mergeCell ref="B13:G13"/>
    <mergeCell ref="H13:M13"/>
    <mergeCell ref="N13:S13"/>
    <mergeCell ref="T13:Y13"/>
    <mergeCell ref="Z13:AB13"/>
    <mergeCell ref="AC13:AI13"/>
    <mergeCell ref="B12:G12"/>
    <mergeCell ref="H12:M12"/>
    <mergeCell ref="N12:S12"/>
    <mergeCell ref="T12:Y12"/>
    <mergeCell ref="Z12:AB12"/>
    <mergeCell ref="AC12:AI12"/>
    <mergeCell ref="B11:G11"/>
    <mergeCell ref="H11:M11"/>
    <mergeCell ref="N11:S11"/>
    <mergeCell ref="T11:Y11"/>
    <mergeCell ref="Z11:AB11"/>
    <mergeCell ref="AC11:AI11"/>
    <mergeCell ref="Z8:AI8"/>
    <mergeCell ref="B9:H9"/>
    <mergeCell ref="I9:AI9"/>
    <mergeCell ref="AO9:AQ9"/>
    <mergeCell ref="B10:M10"/>
    <mergeCell ref="N10:Y10"/>
    <mergeCell ref="Z10:AB10"/>
    <mergeCell ref="AC10:AI10"/>
    <mergeCell ref="AO10:AQ10"/>
    <mergeCell ref="B7:H7"/>
    <mergeCell ref="I7:R7"/>
    <mergeCell ref="S7:U7"/>
    <mergeCell ref="B8:H8"/>
    <mergeCell ref="I8:U8"/>
    <mergeCell ref="V8:Y8"/>
    <mergeCell ref="B5:H5"/>
    <mergeCell ref="I5:V5"/>
    <mergeCell ref="W5:X5"/>
    <mergeCell ref="Y5:AA5"/>
    <mergeCell ref="AB5:AI5"/>
    <mergeCell ref="B6:H6"/>
    <mergeCell ref="I6:R6"/>
    <mergeCell ref="S6:U6"/>
    <mergeCell ref="V6:AC7"/>
    <mergeCell ref="AD6:AI7"/>
    <mergeCell ref="B2:AI2"/>
    <mergeCell ref="B4:H4"/>
    <mergeCell ref="I4:J4"/>
    <mergeCell ref="K4:M4"/>
    <mergeCell ref="N4:Q4"/>
    <mergeCell ref="R4:AB4"/>
    <mergeCell ref="AC4:AE4"/>
    <mergeCell ref="AF4:AI4"/>
  </mergeCells>
  <phoneticPr fontId="24"/>
  <dataValidations count="16">
    <dataValidation imeMode="off" allowBlank="1" showInputMessage="1" showErrorMessage="1" sqref="Z8:AI8" xr:uid="{1CE29497-2CD7-4448-819F-0AD4BF19AB15}"/>
    <dataValidation imeMode="fullKatakana" operator="equal" allowBlank="1" showInputMessage="1" showErrorMessage="1" errorTitle="入力禁止" error="このセルには入力しないで下さい。" sqref="N12:Y19" xr:uid="{DE8A4611-89E2-43D8-8B69-5DEE2BB36A6D}"/>
    <dataValidation imeMode="hiragana" allowBlank="1" showInputMessage="1" showErrorMessage="1" sqref="I7:R7 B12:M19 I8:U8 I9:AI9" xr:uid="{961F2434-2A07-451A-8A35-B4F6139859D5}"/>
    <dataValidation imeMode="off" operator="equal" allowBlank="1" showInputMessage="1" showErrorMessage="1" errorTitle="入力禁止" error="このセルに入力しないで下さい。" sqref="I6" xr:uid="{320AD42F-A94A-4B57-AEDC-76D099EE0308}"/>
    <dataValidation imeMode="off" operator="equal" allowBlank="1" showInputMessage="1" showErrorMessage="1" errorTitle="入力禁止" error="このセルには入力しないで下さい。" sqref="K4:M4 AC4:AE4 Z12:AB19 Y5:AA5 I5:V5" xr:uid="{C67DAEF1-2D21-4785-AACB-63EE3DB6ACF1}"/>
    <dataValidation type="whole" operator="equal" allowBlank="1" showInputMessage="1" showErrorMessage="1" sqref="A28:A30 AK28:IW30" xr:uid="{25B729E3-1085-49F0-8E56-6332987493F1}">
      <formula1>3.24137645879709E+22</formula1>
    </dataValidation>
    <dataValidation type="whole" operator="equal" allowBlank="1" showInputMessage="1" showErrorMessage="1" sqref="AK31:IW31 A31" xr:uid="{66AE0D21-E19F-447D-B9DD-3832D136DA24}">
      <formula1>5454367467698600000</formula1>
    </dataValidation>
    <dataValidation type="whole" operator="equal" allowBlank="1" showInputMessage="1" showErrorMessage="1" errorTitle="入力禁止" error="このセルには入力しないでください。" sqref="BA12:BA19" xr:uid="{DB747329-07CC-43F2-8970-CA7309AE842A}">
      <formula1>7862876789003830</formula1>
    </dataValidation>
    <dataValidation type="whole" operator="equal" allowBlank="1" showInputMessage="1" showErrorMessage="1" errorTitle="入力禁止" error="このセルには入力しないでください。" sqref="AX9" xr:uid="{144BED84-31E6-43BE-89F2-FB78F1F4F9FB}">
      <formula1>17987123108495</formula1>
    </dataValidation>
    <dataValidation type="whole" operator="equal" allowBlank="1" showInputMessage="1" showErrorMessage="1" errorTitle="入力禁止" error="このセルに入力しないで下さい。" sqref="B11:M11 B8:H9 V6" xr:uid="{3CC10132-8E0E-42B0-92A2-5E22BB3DF241}">
      <formula1>1.65415135616516E+22</formula1>
    </dataValidation>
    <dataValidation type="whole" operator="equal" allowBlank="1" showInputMessage="1" showErrorMessage="1" errorTitle="入力禁止" error="このセルに入力しないで下さい。" sqref="N11:Y11" xr:uid="{97F4FACA-9B21-4E78-8AB7-B6920ED60F17}">
      <formula1>164654264684268000</formula1>
    </dataValidation>
    <dataValidation type="whole" operator="equal" allowBlank="1" showInputMessage="1" showErrorMessage="1" errorTitle="入力禁止" error="このセルに入力しないで下さい。" sqref="AL32:AV65537 AL3:AM21 AN3:AN4 AN7:AN21 AL1:AV1 AS3:AV21 AO3:AR8 AO20:AR21" xr:uid="{6859A790-B0C4-4897-8963-10B5751B115D}">
      <formula1>161891849842984000000</formula1>
    </dataValidation>
    <dataValidation type="whole" operator="equal" allowBlank="1" showInputMessage="1" showErrorMessage="1" errorTitle="入力禁止" error="このセルには入力しないでください。" sqref="AX3:AX8 AW32:BD65537 AY3:AZ21 AX10:AX21 BB3:BD21 BA20:BA21 AW3:AW21 AW1:BD1 BA3:BA11" xr:uid="{FBF1186A-3749-43E8-91BD-CC443203657D}">
      <formula1>1.65116185161859E+24</formula1>
    </dataValidation>
    <dataValidation operator="equal" allowBlank="1" showInputMessage="1" showErrorMessage="1" errorTitle="入力禁止" error="このセルに入力しないで下さい。" sqref="N10:Y10 S6:S7 AO9:AO19 AQ9:AR19 AP9:AP10 AP12:AP19" xr:uid="{743FB341-3DEE-4187-B372-17C916CF052A}"/>
    <dataValidation operator="equal" allowBlank="1" showInputMessage="1" showErrorMessage="1" errorTitle="入力禁止" error="このセルには入力しないで下さい。" sqref="B7:H7 BE12:BI19 B6 AP11" xr:uid="{CA9F70A8-9D12-4A14-859E-F83380789AA8}"/>
    <dataValidation type="whole" operator="equal" allowBlank="1" showInputMessage="1" showErrorMessage="1" errorTitle="入力禁止" error="このセルには入力しないで下さい。" sqref="A1:AK1 W3:X5 Z10:AB11 AB3:AB5 BE1:IW1 Y3:AA4 B10:M10 AC3:AE3 AF3:AI4 A3:A21 K3:M3 BE32:IW65537 N3:V4 I3:J4 AJ3:AK21 BE20:BI21 AC10:AI21 BJ3:IW21 B20:AB21 A32:AK65537 BE3:BI11 B3:H5" xr:uid="{36839525-9E97-4039-A8B4-6E9837680F99}">
      <formula1>5487984132165460</formula1>
    </dataValidation>
  </dataValidations>
  <pageMargins left="0.70866141732283472" right="0.70866141732283472" top="0.55118110236220474" bottom="0.55118110236220474" header="0.31496062992125984" footer="0.31496062992125984"/>
  <pageSetup paperSize="9" scale="98" orientation="portrait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A1:BC31"/>
  <sheetViews>
    <sheetView view="pageBreakPreview" topLeftCell="A22" zoomScale="85" zoomScaleNormal="85" zoomScaleSheetLayoutView="85" workbookViewId="0">
      <selection activeCell="E29" sqref="E29"/>
    </sheetView>
  </sheetViews>
  <sheetFormatPr defaultColWidth="2.44140625" defaultRowHeight="34.5" customHeight="1"/>
  <cols>
    <col min="1" max="38" width="2.44140625" style="17"/>
    <col min="39" max="40" width="2.44140625" style="16"/>
    <col min="41" max="41" width="12.33203125" style="5" bestFit="1" customWidth="1"/>
    <col min="42" max="42" width="12.33203125" style="5" customWidth="1"/>
    <col min="43" max="44" width="5.21875" style="5" bestFit="1" customWidth="1"/>
    <col min="45" max="45" width="9" style="5" customWidth="1"/>
    <col min="46" max="46" width="5.33203125" style="5" bestFit="1" customWidth="1"/>
    <col min="47" max="48" width="8" style="5" bestFit="1" customWidth="1"/>
    <col min="49" max="49" width="10.44140625" style="5" customWidth="1"/>
    <col min="50" max="50" width="4.21875" style="5" bestFit="1" customWidth="1"/>
    <col min="51" max="51" width="2.44140625" style="5" bestFit="1" customWidth="1"/>
    <col min="52" max="52" width="4.21875" style="5" bestFit="1" customWidth="1"/>
    <col min="53" max="53" width="2.44140625" style="5" bestFit="1" customWidth="1"/>
    <col min="54" max="16384" width="2.44140625" style="16"/>
  </cols>
  <sheetData>
    <row r="1" spans="1:53" ht="21.75" customHeight="1"/>
    <row r="2" spans="1:53" s="35" customFormat="1" ht="34.5" customHeight="1">
      <c r="A2" s="33"/>
      <c r="B2" s="104" t="s">
        <v>120</v>
      </c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34"/>
      <c r="AK2" s="33"/>
      <c r="AL2" s="33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</row>
    <row r="3" spans="1:53" ht="17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53" s="15" customFormat="1" ht="34.5" customHeight="1">
      <c r="A4" s="18"/>
      <c r="B4" s="86" t="s">
        <v>4</v>
      </c>
      <c r="C4" s="78"/>
      <c r="D4" s="78"/>
      <c r="E4" s="78"/>
      <c r="F4" s="78"/>
      <c r="G4" s="78"/>
      <c r="H4" s="79"/>
      <c r="I4" s="86" t="s">
        <v>0</v>
      </c>
      <c r="J4" s="78"/>
      <c r="K4" s="87"/>
      <c r="L4" s="87"/>
      <c r="M4" s="87"/>
      <c r="N4" s="78" t="s">
        <v>1</v>
      </c>
      <c r="O4" s="78"/>
      <c r="P4" s="78"/>
      <c r="Q4" s="79"/>
      <c r="R4" s="86" t="s">
        <v>2</v>
      </c>
      <c r="S4" s="78"/>
      <c r="T4" s="78"/>
      <c r="U4" s="78"/>
      <c r="V4" s="78"/>
      <c r="W4" s="78"/>
      <c r="X4" s="78"/>
      <c r="Y4" s="78"/>
      <c r="Z4" s="78"/>
      <c r="AA4" s="78"/>
      <c r="AB4" s="79"/>
      <c r="AC4" s="105"/>
      <c r="AD4" s="106"/>
      <c r="AE4" s="106"/>
      <c r="AF4" s="78" t="s">
        <v>3</v>
      </c>
      <c r="AG4" s="78"/>
      <c r="AH4" s="78"/>
      <c r="AI4" s="79"/>
      <c r="AJ4" s="2"/>
      <c r="AK4" s="18"/>
      <c r="AL4" s="18"/>
      <c r="AO4" s="5"/>
      <c r="AP4" s="5"/>
      <c r="AQ4" s="5"/>
      <c r="AR4" s="5"/>
      <c r="AS4" s="5"/>
    </row>
    <row r="5" spans="1:53" s="15" customFormat="1" ht="34.5" customHeight="1">
      <c r="A5" s="18"/>
      <c r="B5" s="58" t="s">
        <v>25</v>
      </c>
      <c r="C5" s="59"/>
      <c r="D5" s="59"/>
      <c r="E5" s="59"/>
      <c r="F5" s="59"/>
      <c r="G5" s="59"/>
      <c r="H5" s="60"/>
      <c r="I5" s="88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102" t="s">
        <v>15</v>
      </c>
      <c r="X5" s="102"/>
      <c r="Y5" s="103"/>
      <c r="Z5" s="103"/>
      <c r="AA5" s="103"/>
      <c r="AB5" s="90" t="s">
        <v>16</v>
      </c>
      <c r="AC5" s="90"/>
      <c r="AD5" s="90"/>
      <c r="AE5" s="90"/>
      <c r="AF5" s="90"/>
      <c r="AG5" s="90"/>
      <c r="AH5" s="90"/>
      <c r="AI5" s="91"/>
      <c r="AJ5" s="2"/>
      <c r="AK5" s="18"/>
      <c r="AL5" s="18"/>
      <c r="AN5" t="s">
        <v>34</v>
      </c>
      <c r="AO5" s="5"/>
      <c r="AP5" s="5"/>
      <c r="AQ5" s="5"/>
      <c r="AR5" s="5"/>
      <c r="AS5" s="5"/>
    </row>
    <row r="6" spans="1:53" s="15" customFormat="1" ht="18.75" customHeight="1">
      <c r="A6" s="18"/>
      <c r="B6" s="64" t="s">
        <v>121</v>
      </c>
      <c r="C6" s="64"/>
      <c r="D6" s="64"/>
      <c r="E6" s="64"/>
      <c r="F6" s="64"/>
      <c r="G6" s="64"/>
      <c r="H6" s="64"/>
      <c r="I6" s="62"/>
      <c r="J6" s="62"/>
      <c r="K6" s="62"/>
      <c r="L6" s="62"/>
      <c r="M6" s="62"/>
      <c r="N6" s="62"/>
      <c r="O6" s="62"/>
      <c r="P6" s="62"/>
      <c r="Q6" s="62"/>
      <c r="R6" s="62"/>
      <c r="S6" s="63" t="s">
        <v>122</v>
      </c>
      <c r="T6" s="63"/>
      <c r="U6" s="63"/>
      <c r="V6" s="61" t="s">
        <v>41</v>
      </c>
      <c r="W6" s="61"/>
      <c r="X6" s="61"/>
      <c r="Y6" s="61"/>
      <c r="Z6" s="61"/>
      <c r="AA6" s="61"/>
      <c r="AB6" s="61"/>
      <c r="AC6" s="61"/>
      <c r="AD6" s="73"/>
      <c r="AE6" s="73"/>
      <c r="AF6" s="73"/>
      <c r="AG6" s="73"/>
      <c r="AH6" s="73"/>
      <c r="AI6" s="73"/>
      <c r="AJ6" s="2"/>
      <c r="AK6" s="18"/>
      <c r="AL6" s="18"/>
      <c r="AN6"/>
      <c r="AO6" s="5"/>
      <c r="AP6" s="5"/>
      <c r="AQ6" s="5"/>
      <c r="AR6" s="5"/>
      <c r="AS6" s="5"/>
    </row>
    <row r="7" spans="1:53" s="15" customFormat="1" ht="34.5" customHeight="1">
      <c r="A7" s="18"/>
      <c r="B7" s="69" t="s">
        <v>38</v>
      </c>
      <c r="C7" s="69"/>
      <c r="D7" s="69"/>
      <c r="E7" s="69"/>
      <c r="F7" s="69"/>
      <c r="G7" s="69"/>
      <c r="H7" s="69"/>
      <c r="I7" s="65"/>
      <c r="J7" s="65"/>
      <c r="K7" s="65"/>
      <c r="L7" s="65"/>
      <c r="M7" s="65"/>
      <c r="N7" s="65"/>
      <c r="O7" s="65"/>
      <c r="P7" s="65"/>
      <c r="Q7" s="65"/>
      <c r="R7" s="65"/>
      <c r="S7" s="65" t="s">
        <v>39</v>
      </c>
      <c r="T7" s="65"/>
      <c r="U7" s="65"/>
      <c r="V7" s="61"/>
      <c r="W7" s="61"/>
      <c r="X7" s="61"/>
      <c r="Y7" s="61"/>
      <c r="Z7" s="61"/>
      <c r="AA7" s="61"/>
      <c r="AB7" s="61"/>
      <c r="AC7" s="61"/>
      <c r="AD7" s="73"/>
      <c r="AE7" s="73"/>
      <c r="AF7" s="73"/>
      <c r="AG7" s="73"/>
      <c r="AH7" s="73"/>
      <c r="AI7" s="73"/>
      <c r="AJ7" s="2"/>
      <c r="AK7" s="18"/>
      <c r="AL7" s="18"/>
      <c r="AO7" s="5"/>
      <c r="AP7" s="5"/>
      <c r="AQ7" s="5"/>
      <c r="AR7" s="5"/>
      <c r="AS7" s="5"/>
      <c r="AT7" s="22" t="s">
        <v>26</v>
      </c>
      <c r="AU7" s="19"/>
      <c r="AV7" s="19"/>
      <c r="AW7" s="19"/>
      <c r="AX7" s="19"/>
      <c r="AY7" s="19"/>
      <c r="AZ7" s="19"/>
      <c r="BA7" s="19"/>
    </row>
    <row r="8" spans="1:53" s="15" customFormat="1" ht="34.5" customHeight="1" thickBot="1">
      <c r="A8" s="18"/>
      <c r="B8" s="66" t="s">
        <v>5</v>
      </c>
      <c r="C8" s="67"/>
      <c r="D8" s="67"/>
      <c r="E8" s="67"/>
      <c r="F8" s="67"/>
      <c r="G8" s="67"/>
      <c r="H8" s="68"/>
      <c r="I8" s="92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4"/>
      <c r="V8" s="95" t="s">
        <v>37</v>
      </c>
      <c r="W8" s="96"/>
      <c r="X8" s="96"/>
      <c r="Y8" s="97"/>
      <c r="Z8" s="98"/>
      <c r="AA8" s="99"/>
      <c r="AB8" s="99"/>
      <c r="AC8" s="99"/>
      <c r="AD8" s="99"/>
      <c r="AE8" s="99"/>
      <c r="AF8" s="99"/>
      <c r="AG8" s="99"/>
      <c r="AH8" s="99"/>
      <c r="AI8" s="100"/>
      <c r="AJ8" s="2"/>
      <c r="AK8" s="18"/>
      <c r="AL8" s="18"/>
      <c r="AS8" s="5"/>
      <c r="AT8" s="6" t="s">
        <v>20</v>
      </c>
      <c r="AU8" s="7" t="s">
        <v>2</v>
      </c>
      <c r="AV8" s="7" t="s">
        <v>21</v>
      </c>
      <c r="AW8" s="7" t="s">
        <v>22</v>
      </c>
      <c r="AX8" s="23" t="s">
        <v>27</v>
      </c>
      <c r="AY8" s="20"/>
      <c r="AZ8" s="20"/>
      <c r="BA8" s="21"/>
    </row>
    <row r="9" spans="1:53" s="15" customFormat="1" ht="34.5" customHeight="1" thickTop="1">
      <c r="A9" s="18"/>
      <c r="B9" s="86" t="s">
        <v>6</v>
      </c>
      <c r="C9" s="78"/>
      <c r="D9" s="78"/>
      <c r="E9" s="78"/>
      <c r="F9" s="78"/>
      <c r="G9" s="78"/>
      <c r="H9" s="79"/>
      <c r="I9" s="108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10"/>
      <c r="AJ9" s="2"/>
      <c r="AK9" s="18"/>
      <c r="AL9" s="18"/>
      <c r="AO9" s="80">
        <f>AD6</f>
        <v>0</v>
      </c>
      <c r="AP9" s="81"/>
      <c r="AQ9" s="82"/>
      <c r="AR9" s="24"/>
      <c r="AS9" s="5"/>
      <c r="AT9" s="8">
        <f>$K$4</f>
        <v>0</v>
      </c>
      <c r="AU9" s="9">
        <f>$AC$4</f>
        <v>0</v>
      </c>
      <c r="AV9" s="9">
        <f>$AD$7</f>
        <v>0</v>
      </c>
      <c r="AW9" s="10">
        <f>$I$7</f>
        <v>0</v>
      </c>
      <c r="AX9" s="11">
        <f>$I$5</f>
        <v>0</v>
      </c>
      <c r="AY9" s="12" t="s">
        <v>23</v>
      </c>
      <c r="AZ9" s="13">
        <f>$Y$5</f>
        <v>0</v>
      </c>
      <c r="BA9" s="14" t="s">
        <v>24</v>
      </c>
    </row>
    <row r="10" spans="1:53" s="15" customFormat="1" ht="25.5" customHeight="1">
      <c r="A10" s="18"/>
      <c r="B10" s="74" t="s">
        <v>28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101"/>
      <c r="N10" s="74" t="s">
        <v>29</v>
      </c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101"/>
      <c r="Z10" s="86" t="s">
        <v>7</v>
      </c>
      <c r="AA10" s="78"/>
      <c r="AB10" s="79"/>
      <c r="AC10" s="86" t="s">
        <v>8</v>
      </c>
      <c r="AD10" s="78"/>
      <c r="AE10" s="78"/>
      <c r="AF10" s="78"/>
      <c r="AG10" s="78"/>
      <c r="AH10" s="78"/>
      <c r="AI10" s="79"/>
      <c r="AJ10" s="2"/>
      <c r="AK10" s="18"/>
      <c r="AL10" s="18"/>
      <c r="AO10" s="83">
        <f>I7</f>
        <v>0</v>
      </c>
      <c r="AP10" s="84"/>
      <c r="AQ10" s="85"/>
      <c r="AR10" s="24">
        <f>I6</f>
        <v>0</v>
      </c>
      <c r="AS10" s="5"/>
    </row>
    <row r="11" spans="1:53" s="15" customFormat="1" ht="25.5" customHeight="1">
      <c r="A11" s="18"/>
      <c r="B11" s="74" t="s">
        <v>30</v>
      </c>
      <c r="C11" s="75"/>
      <c r="D11" s="75"/>
      <c r="E11" s="75"/>
      <c r="F11" s="75"/>
      <c r="G11" s="76"/>
      <c r="H11" s="77" t="s">
        <v>31</v>
      </c>
      <c r="I11" s="78"/>
      <c r="J11" s="78"/>
      <c r="K11" s="78"/>
      <c r="L11" s="78"/>
      <c r="M11" s="79"/>
      <c r="N11" s="74" t="s">
        <v>32</v>
      </c>
      <c r="O11" s="75"/>
      <c r="P11" s="75"/>
      <c r="Q11" s="75"/>
      <c r="R11" s="75"/>
      <c r="S11" s="76"/>
      <c r="T11" s="77" t="s">
        <v>33</v>
      </c>
      <c r="U11" s="78"/>
      <c r="V11" s="78"/>
      <c r="W11" s="78"/>
      <c r="X11" s="78"/>
      <c r="Y11" s="79"/>
      <c r="Z11" s="70"/>
      <c r="AA11" s="71"/>
      <c r="AB11" s="72"/>
      <c r="AC11" s="70"/>
      <c r="AD11" s="71"/>
      <c r="AE11" s="71"/>
      <c r="AF11" s="71"/>
      <c r="AG11" s="71"/>
      <c r="AH11" s="71"/>
      <c r="AI11" s="72"/>
      <c r="AJ11" s="2"/>
      <c r="AK11" s="18"/>
      <c r="AL11" s="18"/>
      <c r="AO11" s="25" t="s">
        <v>17</v>
      </c>
      <c r="AP11" s="42" t="s">
        <v>121</v>
      </c>
      <c r="AQ11" s="26" t="s">
        <v>18</v>
      </c>
      <c r="AR11" s="24" t="s">
        <v>19</v>
      </c>
      <c r="AS11" s="5"/>
      <c r="AT11" s="5"/>
      <c r="AU11" s="5"/>
      <c r="AV11" s="5"/>
      <c r="AW11" s="5"/>
      <c r="AX11" s="5"/>
      <c r="AY11" s="5"/>
      <c r="AZ11" s="5"/>
      <c r="BA11" s="5"/>
    </row>
    <row r="12" spans="1:53" s="15" customFormat="1" ht="31.5" customHeight="1">
      <c r="A12" s="18"/>
      <c r="B12" s="53"/>
      <c r="C12" s="54"/>
      <c r="D12" s="54"/>
      <c r="E12" s="54"/>
      <c r="F12" s="54"/>
      <c r="G12" s="55"/>
      <c r="H12" s="56"/>
      <c r="I12" s="54"/>
      <c r="J12" s="54"/>
      <c r="K12" s="54"/>
      <c r="L12" s="54"/>
      <c r="M12" s="57"/>
      <c r="N12" s="53"/>
      <c r="O12" s="54"/>
      <c r="P12" s="54"/>
      <c r="Q12" s="54"/>
      <c r="R12" s="54"/>
      <c r="S12" s="55"/>
      <c r="T12" s="56"/>
      <c r="U12" s="54"/>
      <c r="V12" s="54"/>
      <c r="W12" s="54"/>
      <c r="X12" s="54"/>
      <c r="Y12" s="57"/>
      <c r="Z12" s="44"/>
      <c r="AA12" s="45"/>
      <c r="AB12" s="46"/>
      <c r="AC12" s="47"/>
      <c r="AD12" s="48"/>
      <c r="AE12" s="48"/>
      <c r="AF12" s="48"/>
      <c r="AG12" s="48"/>
      <c r="AH12" s="48"/>
      <c r="AI12" s="49"/>
      <c r="AJ12" s="2"/>
      <c r="AK12" s="18"/>
      <c r="AL12" s="18"/>
      <c r="AO12" s="27" t="str">
        <f>B12&amp;"　"&amp;H12</f>
        <v>　</v>
      </c>
      <c r="AP12" s="40" t="str">
        <f>BA12</f>
        <v>　</v>
      </c>
      <c r="AQ12" s="28">
        <f>Z12</f>
        <v>0</v>
      </c>
      <c r="AR12" s="29"/>
      <c r="AS12" s="5"/>
      <c r="AT12" s="5">
        <f>$AD$7</f>
        <v>0</v>
      </c>
      <c r="AU12" s="5">
        <f>$I$7</f>
        <v>0</v>
      </c>
      <c r="AV12" s="5">
        <f>B12</f>
        <v>0</v>
      </c>
      <c r="AW12" s="5">
        <f>H12</f>
        <v>0</v>
      </c>
      <c r="AX12" s="5">
        <f>N12</f>
        <v>0</v>
      </c>
      <c r="AY12" s="5">
        <f>T12</f>
        <v>0</v>
      </c>
      <c r="AZ12" s="5">
        <f>Z12</f>
        <v>0</v>
      </c>
      <c r="BA12" s="5" t="str">
        <f>N12&amp;"　"&amp;T12</f>
        <v>　</v>
      </c>
    </row>
    <row r="13" spans="1:53" s="15" customFormat="1" ht="31.5" customHeight="1">
      <c r="A13" s="18"/>
      <c r="B13" s="53"/>
      <c r="C13" s="54"/>
      <c r="D13" s="54"/>
      <c r="E13" s="54"/>
      <c r="F13" s="54"/>
      <c r="G13" s="55"/>
      <c r="H13" s="56"/>
      <c r="I13" s="54"/>
      <c r="J13" s="54"/>
      <c r="K13" s="54"/>
      <c r="L13" s="54"/>
      <c r="M13" s="57"/>
      <c r="N13" s="53"/>
      <c r="O13" s="54"/>
      <c r="P13" s="54"/>
      <c r="Q13" s="54"/>
      <c r="R13" s="54"/>
      <c r="S13" s="55"/>
      <c r="T13" s="56"/>
      <c r="U13" s="54"/>
      <c r="V13" s="54"/>
      <c r="W13" s="54"/>
      <c r="X13" s="54"/>
      <c r="Y13" s="57"/>
      <c r="Z13" s="44"/>
      <c r="AA13" s="45"/>
      <c r="AB13" s="46"/>
      <c r="AC13" s="47"/>
      <c r="AD13" s="48"/>
      <c r="AE13" s="48"/>
      <c r="AF13" s="48"/>
      <c r="AG13" s="48"/>
      <c r="AH13" s="48"/>
      <c r="AI13" s="49"/>
      <c r="AJ13" s="2"/>
      <c r="AK13" s="18"/>
      <c r="AL13" s="18"/>
      <c r="AO13" s="27" t="str">
        <f t="shared" ref="AO13:AO19" si="0">B13&amp;"　"&amp;H13</f>
        <v>　</v>
      </c>
      <c r="AP13" s="40" t="str">
        <f t="shared" ref="AP13:AP19" si="1">BA13</f>
        <v>　</v>
      </c>
      <c r="AQ13" s="28">
        <f t="shared" ref="AQ13:AQ19" si="2">Z13</f>
        <v>0</v>
      </c>
      <c r="AR13" s="29"/>
      <c r="AS13" s="5"/>
      <c r="AT13" s="5">
        <f t="shared" ref="AT13:AT19" si="3">$AD$7</f>
        <v>0</v>
      </c>
      <c r="AU13" s="5">
        <f t="shared" ref="AU13:AU19" si="4">$I$7</f>
        <v>0</v>
      </c>
      <c r="AV13" s="5">
        <f t="shared" ref="AV13:AV19" si="5">B13</f>
        <v>0</v>
      </c>
      <c r="AW13" s="5">
        <f t="shared" ref="AW13:AW19" si="6">H13</f>
        <v>0</v>
      </c>
      <c r="AX13" s="5">
        <f t="shared" ref="AX13:AX19" si="7">N13</f>
        <v>0</v>
      </c>
      <c r="AY13" s="5">
        <f t="shared" ref="AY13:AY19" si="8">T13</f>
        <v>0</v>
      </c>
      <c r="AZ13" s="5">
        <f t="shared" ref="AZ13:AZ19" si="9">Z13</f>
        <v>0</v>
      </c>
      <c r="BA13" s="5" t="str">
        <f t="shared" ref="BA13:BA19" si="10">N13&amp;"　"&amp;T13</f>
        <v>　</v>
      </c>
    </row>
    <row r="14" spans="1:53" s="15" customFormat="1" ht="31.5" customHeight="1">
      <c r="A14" s="18"/>
      <c r="B14" s="53"/>
      <c r="C14" s="54"/>
      <c r="D14" s="54"/>
      <c r="E14" s="54"/>
      <c r="F14" s="54"/>
      <c r="G14" s="55"/>
      <c r="H14" s="56"/>
      <c r="I14" s="54"/>
      <c r="J14" s="54"/>
      <c r="K14" s="54"/>
      <c r="L14" s="54"/>
      <c r="M14" s="57"/>
      <c r="N14" s="53"/>
      <c r="O14" s="54"/>
      <c r="P14" s="54"/>
      <c r="Q14" s="54"/>
      <c r="R14" s="54"/>
      <c r="S14" s="55"/>
      <c r="T14" s="56"/>
      <c r="U14" s="54"/>
      <c r="V14" s="54"/>
      <c r="W14" s="54"/>
      <c r="X14" s="54"/>
      <c r="Y14" s="57"/>
      <c r="Z14" s="44"/>
      <c r="AA14" s="45"/>
      <c r="AB14" s="46"/>
      <c r="AC14" s="47"/>
      <c r="AD14" s="48"/>
      <c r="AE14" s="48"/>
      <c r="AF14" s="48"/>
      <c r="AG14" s="48"/>
      <c r="AH14" s="48"/>
      <c r="AI14" s="49"/>
      <c r="AJ14" s="2"/>
      <c r="AK14" s="18"/>
      <c r="AL14" s="18"/>
      <c r="AO14" s="27" t="str">
        <f t="shared" si="0"/>
        <v>　</v>
      </c>
      <c r="AP14" s="40" t="str">
        <f t="shared" si="1"/>
        <v>　</v>
      </c>
      <c r="AQ14" s="28">
        <f t="shared" si="2"/>
        <v>0</v>
      </c>
      <c r="AR14" s="29"/>
      <c r="AS14" s="5"/>
      <c r="AT14" s="5">
        <f t="shared" si="3"/>
        <v>0</v>
      </c>
      <c r="AU14" s="5">
        <f t="shared" si="4"/>
        <v>0</v>
      </c>
      <c r="AV14" s="5">
        <f t="shared" si="5"/>
        <v>0</v>
      </c>
      <c r="AW14" s="5">
        <f t="shared" si="6"/>
        <v>0</v>
      </c>
      <c r="AX14" s="5">
        <f t="shared" si="7"/>
        <v>0</v>
      </c>
      <c r="AY14" s="5">
        <f t="shared" si="8"/>
        <v>0</v>
      </c>
      <c r="AZ14" s="5">
        <f t="shared" si="9"/>
        <v>0</v>
      </c>
      <c r="BA14" s="5" t="str">
        <f t="shared" si="10"/>
        <v>　</v>
      </c>
    </row>
    <row r="15" spans="1:53" s="15" customFormat="1" ht="31.5" customHeight="1">
      <c r="A15" s="18"/>
      <c r="B15" s="53"/>
      <c r="C15" s="54"/>
      <c r="D15" s="54"/>
      <c r="E15" s="54"/>
      <c r="F15" s="54"/>
      <c r="G15" s="55"/>
      <c r="H15" s="56"/>
      <c r="I15" s="54"/>
      <c r="J15" s="54"/>
      <c r="K15" s="54"/>
      <c r="L15" s="54"/>
      <c r="M15" s="57"/>
      <c r="N15" s="53"/>
      <c r="O15" s="54"/>
      <c r="P15" s="54"/>
      <c r="Q15" s="54"/>
      <c r="R15" s="54"/>
      <c r="S15" s="55"/>
      <c r="T15" s="56"/>
      <c r="U15" s="54"/>
      <c r="V15" s="54"/>
      <c r="W15" s="54"/>
      <c r="X15" s="54"/>
      <c r="Y15" s="57"/>
      <c r="Z15" s="44"/>
      <c r="AA15" s="45"/>
      <c r="AB15" s="46"/>
      <c r="AC15" s="47"/>
      <c r="AD15" s="48"/>
      <c r="AE15" s="48"/>
      <c r="AF15" s="48"/>
      <c r="AG15" s="48"/>
      <c r="AH15" s="48"/>
      <c r="AI15" s="49"/>
      <c r="AJ15" s="2"/>
      <c r="AK15" s="18"/>
      <c r="AL15" s="18"/>
      <c r="AO15" s="27" t="str">
        <f t="shared" si="0"/>
        <v>　</v>
      </c>
      <c r="AP15" s="40" t="str">
        <f t="shared" si="1"/>
        <v>　</v>
      </c>
      <c r="AQ15" s="28">
        <f t="shared" si="2"/>
        <v>0</v>
      </c>
      <c r="AR15" s="29"/>
      <c r="AS15" s="5"/>
      <c r="AT15" s="5">
        <f t="shared" si="3"/>
        <v>0</v>
      </c>
      <c r="AU15" s="5">
        <f t="shared" si="4"/>
        <v>0</v>
      </c>
      <c r="AV15" s="5">
        <f t="shared" si="5"/>
        <v>0</v>
      </c>
      <c r="AW15" s="5">
        <f t="shared" si="6"/>
        <v>0</v>
      </c>
      <c r="AX15" s="5">
        <f t="shared" si="7"/>
        <v>0</v>
      </c>
      <c r="AY15" s="5">
        <f t="shared" si="8"/>
        <v>0</v>
      </c>
      <c r="AZ15" s="5">
        <f t="shared" si="9"/>
        <v>0</v>
      </c>
      <c r="BA15" s="5" t="str">
        <f t="shared" si="10"/>
        <v>　</v>
      </c>
    </row>
    <row r="16" spans="1:53" s="15" customFormat="1" ht="31.5" customHeight="1">
      <c r="A16" s="18"/>
      <c r="B16" s="53"/>
      <c r="C16" s="54"/>
      <c r="D16" s="54"/>
      <c r="E16" s="54"/>
      <c r="F16" s="54"/>
      <c r="G16" s="55"/>
      <c r="H16" s="56"/>
      <c r="I16" s="54"/>
      <c r="J16" s="54"/>
      <c r="K16" s="54"/>
      <c r="L16" s="54"/>
      <c r="M16" s="57"/>
      <c r="N16" s="53"/>
      <c r="O16" s="54"/>
      <c r="P16" s="54"/>
      <c r="Q16" s="54"/>
      <c r="R16" s="54"/>
      <c r="S16" s="55"/>
      <c r="T16" s="56"/>
      <c r="U16" s="54"/>
      <c r="V16" s="54"/>
      <c r="W16" s="54"/>
      <c r="X16" s="54"/>
      <c r="Y16" s="57"/>
      <c r="Z16" s="44"/>
      <c r="AA16" s="45"/>
      <c r="AB16" s="46"/>
      <c r="AC16" s="47"/>
      <c r="AD16" s="48"/>
      <c r="AE16" s="48"/>
      <c r="AF16" s="48"/>
      <c r="AG16" s="48"/>
      <c r="AH16" s="48"/>
      <c r="AI16" s="49"/>
      <c r="AJ16" s="2"/>
      <c r="AK16" s="18"/>
      <c r="AL16" s="18"/>
      <c r="AO16" s="27" t="str">
        <f t="shared" si="0"/>
        <v>　</v>
      </c>
      <c r="AP16" s="40" t="str">
        <f t="shared" si="1"/>
        <v>　</v>
      </c>
      <c r="AQ16" s="28">
        <f t="shared" si="2"/>
        <v>0</v>
      </c>
      <c r="AR16" s="29"/>
      <c r="AS16" s="5"/>
      <c r="AT16" s="5">
        <f t="shared" si="3"/>
        <v>0</v>
      </c>
      <c r="AU16" s="5">
        <f t="shared" si="4"/>
        <v>0</v>
      </c>
      <c r="AV16" s="5">
        <f t="shared" si="5"/>
        <v>0</v>
      </c>
      <c r="AW16" s="5">
        <f t="shared" si="6"/>
        <v>0</v>
      </c>
      <c r="AX16" s="5">
        <f t="shared" si="7"/>
        <v>0</v>
      </c>
      <c r="AY16" s="5">
        <f t="shared" si="8"/>
        <v>0</v>
      </c>
      <c r="AZ16" s="5">
        <f t="shared" si="9"/>
        <v>0</v>
      </c>
      <c r="BA16" s="5" t="str">
        <f t="shared" si="10"/>
        <v>　</v>
      </c>
    </row>
    <row r="17" spans="1:55" s="15" customFormat="1" ht="31.5" customHeight="1">
      <c r="A17" s="18"/>
      <c r="B17" s="53"/>
      <c r="C17" s="54"/>
      <c r="D17" s="54"/>
      <c r="E17" s="54"/>
      <c r="F17" s="54"/>
      <c r="G17" s="55"/>
      <c r="H17" s="56"/>
      <c r="I17" s="54"/>
      <c r="J17" s="54"/>
      <c r="K17" s="54"/>
      <c r="L17" s="54"/>
      <c r="M17" s="57"/>
      <c r="N17" s="53"/>
      <c r="O17" s="54"/>
      <c r="P17" s="54"/>
      <c r="Q17" s="54"/>
      <c r="R17" s="54"/>
      <c r="S17" s="55"/>
      <c r="T17" s="56"/>
      <c r="U17" s="54"/>
      <c r="V17" s="54"/>
      <c r="W17" s="54"/>
      <c r="X17" s="54"/>
      <c r="Y17" s="57"/>
      <c r="Z17" s="44"/>
      <c r="AA17" s="45"/>
      <c r="AB17" s="46"/>
      <c r="AC17" s="47"/>
      <c r="AD17" s="48"/>
      <c r="AE17" s="48"/>
      <c r="AF17" s="48"/>
      <c r="AG17" s="48"/>
      <c r="AH17" s="48"/>
      <c r="AI17" s="49"/>
      <c r="AJ17" s="2"/>
      <c r="AK17" s="18"/>
      <c r="AL17" s="18"/>
      <c r="AO17" s="27" t="str">
        <f t="shared" si="0"/>
        <v>　</v>
      </c>
      <c r="AP17" s="40" t="str">
        <f t="shared" si="1"/>
        <v>　</v>
      </c>
      <c r="AQ17" s="28">
        <f t="shared" si="2"/>
        <v>0</v>
      </c>
      <c r="AR17" s="29"/>
      <c r="AS17" s="5"/>
      <c r="AT17" s="5">
        <f t="shared" si="3"/>
        <v>0</v>
      </c>
      <c r="AU17" s="5">
        <f t="shared" si="4"/>
        <v>0</v>
      </c>
      <c r="AV17" s="5">
        <f t="shared" si="5"/>
        <v>0</v>
      </c>
      <c r="AW17" s="5">
        <f t="shared" si="6"/>
        <v>0</v>
      </c>
      <c r="AX17" s="5">
        <f t="shared" si="7"/>
        <v>0</v>
      </c>
      <c r="AY17" s="5">
        <f t="shared" si="8"/>
        <v>0</v>
      </c>
      <c r="AZ17" s="5">
        <f t="shared" si="9"/>
        <v>0</v>
      </c>
      <c r="BA17" s="5" t="str">
        <f t="shared" si="10"/>
        <v>　</v>
      </c>
    </row>
    <row r="18" spans="1:55" s="15" customFormat="1" ht="31.5" customHeight="1">
      <c r="A18" s="18"/>
      <c r="B18" s="53"/>
      <c r="C18" s="54"/>
      <c r="D18" s="54"/>
      <c r="E18" s="54"/>
      <c r="F18" s="54"/>
      <c r="G18" s="55"/>
      <c r="H18" s="56"/>
      <c r="I18" s="54"/>
      <c r="J18" s="54"/>
      <c r="K18" s="54"/>
      <c r="L18" s="54"/>
      <c r="M18" s="57"/>
      <c r="N18" s="53"/>
      <c r="O18" s="54"/>
      <c r="P18" s="54"/>
      <c r="Q18" s="54"/>
      <c r="R18" s="54"/>
      <c r="S18" s="55"/>
      <c r="T18" s="56"/>
      <c r="U18" s="54"/>
      <c r="V18" s="54"/>
      <c r="W18" s="54"/>
      <c r="X18" s="54"/>
      <c r="Y18" s="57"/>
      <c r="Z18" s="44"/>
      <c r="AA18" s="45"/>
      <c r="AB18" s="46"/>
      <c r="AC18" s="47"/>
      <c r="AD18" s="48"/>
      <c r="AE18" s="48"/>
      <c r="AF18" s="48"/>
      <c r="AG18" s="48"/>
      <c r="AH18" s="48"/>
      <c r="AI18" s="49"/>
      <c r="AJ18" s="2"/>
      <c r="AK18" s="18"/>
      <c r="AL18" s="18"/>
      <c r="AO18" s="27" t="str">
        <f t="shared" si="0"/>
        <v>　</v>
      </c>
      <c r="AP18" s="40" t="str">
        <f t="shared" si="1"/>
        <v>　</v>
      </c>
      <c r="AQ18" s="28">
        <f t="shared" si="2"/>
        <v>0</v>
      </c>
      <c r="AR18" s="29"/>
      <c r="AS18" s="5"/>
      <c r="AT18" s="5">
        <f t="shared" si="3"/>
        <v>0</v>
      </c>
      <c r="AU18" s="5">
        <f t="shared" si="4"/>
        <v>0</v>
      </c>
      <c r="AV18" s="5">
        <f t="shared" si="5"/>
        <v>0</v>
      </c>
      <c r="AW18" s="5">
        <f t="shared" si="6"/>
        <v>0</v>
      </c>
      <c r="AX18" s="5">
        <f t="shared" si="7"/>
        <v>0</v>
      </c>
      <c r="AY18" s="5">
        <f t="shared" si="8"/>
        <v>0</v>
      </c>
      <c r="AZ18" s="5">
        <f t="shared" si="9"/>
        <v>0</v>
      </c>
      <c r="BA18" s="5" t="str">
        <f t="shared" si="10"/>
        <v>　</v>
      </c>
    </row>
    <row r="19" spans="1:55" s="15" customFormat="1" ht="31.5" customHeight="1">
      <c r="A19" s="18"/>
      <c r="B19" s="53"/>
      <c r="C19" s="54"/>
      <c r="D19" s="54"/>
      <c r="E19" s="54"/>
      <c r="F19" s="54"/>
      <c r="G19" s="55"/>
      <c r="H19" s="56"/>
      <c r="I19" s="54"/>
      <c r="J19" s="54"/>
      <c r="K19" s="54"/>
      <c r="L19" s="54"/>
      <c r="M19" s="57"/>
      <c r="N19" s="53"/>
      <c r="O19" s="54"/>
      <c r="P19" s="54"/>
      <c r="Q19" s="54"/>
      <c r="R19" s="54"/>
      <c r="S19" s="55"/>
      <c r="T19" s="56"/>
      <c r="U19" s="54"/>
      <c r="V19" s="54"/>
      <c r="W19" s="54"/>
      <c r="X19" s="54"/>
      <c r="Y19" s="57"/>
      <c r="Z19" s="44"/>
      <c r="AA19" s="45"/>
      <c r="AB19" s="46"/>
      <c r="AC19" s="47"/>
      <c r="AD19" s="48"/>
      <c r="AE19" s="48"/>
      <c r="AF19" s="48"/>
      <c r="AG19" s="48"/>
      <c r="AH19" s="48"/>
      <c r="AI19" s="49"/>
      <c r="AJ19" s="2"/>
      <c r="AK19" s="18"/>
      <c r="AL19" s="18"/>
      <c r="AO19" s="30" t="str">
        <f t="shared" si="0"/>
        <v>　</v>
      </c>
      <c r="AP19" s="41" t="str">
        <f t="shared" si="1"/>
        <v>　</v>
      </c>
      <c r="AQ19" s="31">
        <f t="shared" si="2"/>
        <v>0</v>
      </c>
      <c r="AR19" s="32"/>
      <c r="AS19" s="5"/>
      <c r="AT19" s="5">
        <f t="shared" si="3"/>
        <v>0</v>
      </c>
      <c r="AU19" s="5">
        <f t="shared" si="4"/>
        <v>0</v>
      </c>
      <c r="AV19" s="5">
        <f t="shared" si="5"/>
        <v>0</v>
      </c>
      <c r="AW19" s="5">
        <f t="shared" si="6"/>
        <v>0</v>
      </c>
      <c r="AX19" s="5">
        <f t="shared" si="7"/>
        <v>0</v>
      </c>
      <c r="AY19" s="5">
        <f t="shared" si="8"/>
        <v>0</v>
      </c>
      <c r="AZ19" s="5">
        <f t="shared" si="9"/>
        <v>0</v>
      </c>
      <c r="BA19" s="5" t="str">
        <f t="shared" si="10"/>
        <v>　</v>
      </c>
    </row>
    <row r="20" spans="1:55" s="15" customFormat="1" ht="23.25" customHeight="1">
      <c r="A20" s="1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2"/>
      <c r="AK20" s="18"/>
      <c r="AL20" s="18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5" s="15" customFormat="1" ht="23.25" customHeight="1">
      <c r="A21" s="1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18"/>
      <c r="AL21" s="18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5" s="15" customFormat="1" ht="23.25" customHeight="1">
      <c r="A22" s="37"/>
      <c r="B22" s="2" t="s">
        <v>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37"/>
      <c r="AL22" s="37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s="15" customFormat="1" ht="23.25" customHeight="1">
      <c r="A23" s="37"/>
      <c r="B23" s="2"/>
      <c r="C23" s="2"/>
      <c r="D23" s="2"/>
      <c r="E23" s="2"/>
      <c r="F23" s="50" t="s">
        <v>40</v>
      </c>
      <c r="G23" s="50"/>
      <c r="H23" s="51">
        <v>8</v>
      </c>
      <c r="I23" s="51"/>
      <c r="J23" s="2" t="s">
        <v>10</v>
      </c>
      <c r="K23" s="51">
        <v>11</v>
      </c>
      <c r="L23" s="51"/>
      <c r="M23" s="2" t="s">
        <v>11</v>
      </c>
      <c r="N23" s="52"/>
      <c r="O23" s="52"/>
      <c r="P23" s="2" t="s">
        <v>12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37"/>
      <c r="AL23" s="37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s="15" customFormat="1" ht="23.25" customHeight="1">
      <c r="A24" s="37"/>
      <c r="B24" s="2"/>
      <c r="C24" s="2"/>
      <c r="D24" s="2"/>
      <c r="E24" s="2"/>
      <c r="F24" s="2"/>
      <c r="G24" s="43">
        <f>I7</f>
        <v>0</v>
      </c>
      <c r="H24" s="43"/>
      <c r="I24" s="43"/>
      <c r="J24" s="43"/>
      <c r="K24" s="43"/>
      <c r="L24" s="43"/>
      <c r="M24" s="43"/>
      <c r="N24" s="43"/>
      <c r="O24" s="43"/>
      <c r="P24" s="43"/>
      <c r="Q24" s="39"/>
      <c r="R24" s="50" t="s">
        <v>13</v>
      </c>
      <c r="S24" s="50"/>
      <c r="T24" s="50"/>
      <c r="U24" s="50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2" t="s">
        <v>14</v>
      </c>
      <c r="AJ24" s="2"/>
      <c r="AK24" s="37"/>
      <c r="AL24" s="37"/>
      <c r="AO24" t="s">
        <v>34</v>
      </c>
      <c r="AP24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s="15" customFormat="1" ht="15.9" customHeight="1">
      <c r="A25" s="37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37"/>
      <c r="AL25" s="37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s="15" customFormat="1" ht="15.9" customHeight="1">
      <c r="A26" s="3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37"/>
      <c r="AL26" s="37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s="15" customFormat="1" ht="30.75" customHeight="1">
      <c r="A27" s="3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37"/>
      <c r="AL27" s="37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s="15" customFormat="1" ht="23.25" customHeight="1">
      <c r="A28" s="18"/>
      <c r="B28" s="2" t="s">
        <v>123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18"/>
      <c r="AL28" s="18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5" s="15" customFormat="1" ht="23.25" customHeight="1">
      <c r="A29" s="18"/>
      <c r="B29" s="2"/>
      <c r="C29" s="2" t="s">
        <v>124</v>
      </c>
      <c r="D29" s="2"/>
      <c r="E29" s="2"/>
      <c r="F29" s="2"/>
      <c r="G29" s="2"/>
      <c r="H29" s="2"/>
      <c r="I29" s="2" t="s">
        <v>125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18"/>
      <c r="AL29" s="18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5" s="15" customFormat="1" ht="26.1" customHeight="1">
      <c r="A30" s="18"/>
      <c r="B30" s="2"/>
      <c r="C30" s="2"/>
      <c r="D30" s="2"/>
      <c r="E30" s="2"/>
      <c r="F30" s="2"/>
      <c r="G30" s="2"/>
      <c r="H30" s="2"/>
      <c r="I30" s="2" t="s">
        <v>126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18"/>
      <c r="AL30" s="18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5" ht="51.6" customHeight="1">
      <c r="B31" s="2"/>
      <c r="C31" s="107" t="s">
        <v>127</v>
      </c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</row>
  </sheetData>
  <mergeCells count="95">
    <mergeCell ref="C31:AJ31"/>
    <mergeCell ref="B12:G12"/>
    <mergeCell ref="H12:M12"/>
    <mergeCell ref="I9:AI9"/>
    <mergeCell ref="B10:M10"/>
    <mergeCell ref="B9:H9"/>
    <mergeCell ref="Z16:AB16"/>
    <mergeCell ref="AC16:AI16"/>
    <mergeCell ref="Z17:AB17"/>
    <mergeCell ref="AC17:AI17"/>
    <mergeCell ref="N13:S13"/>
    <mergeCell ref="T13:Y13"/>
    <mergeCell ref="Z11:AB11"/>
    <mergeCell ref="Z12:AB12"/>
    <mergeCell ref="AC12:AI12"/>
    <mergeCell ref="N12:S12"/>
    <mergeCell ref="B2:AI2"/>
    <mergeCell ref="B4:H4"/>
    <mergeCell ref="N4:Q4"/>
    <mergeCell ref="R4:AB4"/>
    <mergeCell ref="AC4:AE4"/>
    <mergeCell ref="AF4:AI4"/>
    <mergeCell ref="I8:U8"/>
    <mergeCell ref="V8:Y8"/>
    <mergeCell ref="Z8:AI8"/>
    <mergeCell ref="N10:Y10"/>
    <mergeCell ref="Z10:AB10"/>
    <mergeCell ref="AC10:AI10"/>
    <mergeCell ref="S7:U7"/>
    <mergeCell ref="I4:J4"/>
    <mergeCell ref="K4:M4"/>
    <mergeCell ref="I5:V5"/>
    <mergeCell ref="AB5:AI5"/>
    <mergeCell ref="W5:X5"/>
    <mergeCell ref="Y5:AA5"/>
    <mergeCell ref="B15:G15"/>
    <mergeCell ref="B13:G13"/>
    <mergeCell ref="H13:M13"/>
    <mergeCell ref="AO9:AQ9"/>
    <mergeCell ref="AO10:AQ10"/>
    <mergeCell ref="B7:H7"/>
    <mergeCell ref="AC11:AI11"/>
    <mergeCell ref="AD6:AI7"/>
    <mergeCell ref="Z15:AB15"/>
    <mergeCell ref="AC15:AI15"/>
    <mergeCell ref="B11:G11"/>
    <mergeCell ref="H11:M11"/>
    <mergeCell ref="N11:S11"/>
    <mergeCell ref="T11:Y11"/>
    <mergeCell ref="Z14:AB14"/>
    <mergeCell ref="AC14:AI14"/>
    <mergeCell ref="B14:G14"/>
    <mergeCell ref="T12:Y12"/>
    <mergeCell ref="H14:M14"/>
    <mergeCell ref="N14:S14"/>
    <mergeCell ref="T14:Y14"/>
    <mergeCell ref="B5:H5"/>
    <mergeCell ref="H15:M15"/>
    <mergeCell ref="N15:S15"/>
    <mergeCell ref="T15:Y15"/>
    <mergeCell ref="B16:G16"/>
    <mergeCell ref="H16:M16"/>
    <mergeCell ref="N16:S16"/>
    <mergeCell ref="T16:Y16"/>
    <mergeCell ref="V6:AC7"/>
    <mergeCell ref="I6:R6"/>
    <mergeCell ref="S6:U6"/>
    <mergeCell ref="B6:H6"/>
    <mergeCell ref="Z13:AB13"/>
    <mergeCell ref="AC13:AI13"/>
    <mergeCell ref="I7:R7"/>
    <mergeCell ref="B8:H8"/>
    <mergeCell ref="B17:G17"/>
    <mergeCell ref="H17:M17"/>
    <mergeCell ref="N17:S17"/>
    <mergeCell ref="T17:Y17"/>
    <mergeCell ref="N18:S18"/>
    <mergeCell ref="T18:Y18"/>
    <mergeCell ref="B18:G18"/>
    <mergeCell ref="H18:M18"/>
    <mergeCell ref="V24:AH24"/>
    <mergeCell ref="Z18:AB18"/>
    <mergeCell ref="AC18:AI18"/>
    <mergeCell ref="R24:U24"/>
    <mergeCell ref="F23:G23"/>
    <mergeCell ref="H23:I23"/>
    <mergeCell ref="AC19:AI19"/>
    <mergeCell ref="K23:L23"/>
    <mergeCell ref="N23:O23"/>
    <mergeCell ref="Z19:AB19"/>
    <mergeCell ref="G24:P24"/>
    <mergeCell ref="B19:G19"/>
    <mergeCell ref="H19:M19"/>
    <mergeCell ref="N19:S19"/>
    <mergeCell ref="T19:Y19"/>
  </mergeCells>
  <phoneticPr fontId="3"/>
  <dataValidations count="16">
    <dataValidation type="whole" operator="equal" allowBlank="1" showInputMessage="1" showErrorMessage="1" errorTitle="入力禁止" error="このセルには入力しないで下さい。" sqref="A1:AK1 W3:X5 Z10:AB11 AB3:AB5 BE1:IW1 Y3:AA4 B10:M10 AC3:AE3 AF3:AI4 A3:A21 K3:M3 BE32:IW65537 N3:V4 I3:J4 AJ3:AK21 BE20:BI21 AC10:AI21 BJ3:IW21 B20:AB21 A32:AK65537 BE3:BI11 B3:H5" xr:uid="{00000000-0002-0000-0000-000000000000}">
      <formula1>5487984132165460</formula1>
    </dataValidation>
    <dataValidation operator="equal" allowBlank="1" showInputMessage="1" showErrorMessage="1" errorTitle="入力禁止" error="このセルには入力しないで下さい。" sqref="B7:H7 BE12:BI19 B6 AP11" xr:uid="{00000000-0002-0000-0000-000001000000}"/>
    <dataValidation operator="equal" allowBlank="1" showInputMessage="1" showErrorMessage="1" errorTitle="入力禁止" error="このセルに入力しないで下さい。" sqref="N10:Y10 S6:S7 AO9:AO19 AQ9:AR19 AP9:AP10 AP12:AP19" xr:uid="{5D426774-8B2C-4825-8184-3AD979C9B05B}"/>
    <dataValidation type="whole" operator="equal" allowBlank="1" showInputMessage="1" showErrorMessage="1" errorTitle="入力禁止" error="このセルには入力しないでください。" sqref="AX3:AX8 AW32:BD65537 AY3:AZ21 AX10:AX21 BB3:BD21 BA20:BA21 AW3:AW21 AW1:BD1 BA3:BA11" xr:uid="{00000000-0002-0000-0000-000003000000}">
      <formula1>1.65116185161859E+24</formula1>
    </dataValidation>
    <dataValidation type="whole" operator="equal" allowBlank="1" showInputMessage="1" showErrorMessage="1" errorTitle="入力禁止" error="このセルに入力しないで下さい。" sqref="AL32:AV65537 AL3:AM21 AN3:AN4 AN7:AN21 AL1:AV1 AS3:AV21 AO3:AR8 AO20:AR21" xr:uid="{00000000-0002-0000-0000-000004000000}">
      <formula1>161891849842984000000</formula1>
    </dataValidation>
    <dataValidation type="whole" operator="equal" allowBlank="1" showInputMessage="1" showErrorMessage="1" errorTitle="入力禁止" error="このセルに入力しないで下さい。" sqref="N11:Y11" xr:uid="{544957DB-294D-4F13-BBF5-D9ED41742F28}">
      <formula1>164654264684268000</formula1>
    </dataValidation>
    <dataValidation type="whole" operator="equal" allowBlank="1" showInputMessage="1" showErrorMessage="1" errorTitle="入力禁止" error="このセルに入力しないで下さい。" sqref="B11:M11 B8:H9 V6" xr:uid="{836D8615-C4D8-48FE-8846-5FAF0B3D785F}">
      <formula1>1.65415135616516E+22</formula1>
    </dataValidation>
    <dataValidation type="whole" operator="equal" allowBlank="1" showInputMessage="1" showErrorMessage="1" errorTitle="入力禁止" error="このセルには入力しないでください。" sqref="AX9" xr:uid="{00000000-0002-0000-0000-000007000000}">
      <formula1>17987123108495</formula1>
    </dataValidation>
    <dataValidation type="whole" operator="equal" allowBlank="1" showInputMessage="1" showErrorMessage="1" errorTitle="入力禁止" error="このセルには入力しないでください。" sqref="BA12:BA19" xr:uid="{00000000-0002-0000-0000-000008000000}">
      <formula1>7862876789003830</formula1>
    </dataValidation>
    <dataValidation type="whole" operator="equal" allowBlank="1" showInputMessage="1" showErrorMessage="1" sqref="AK31:IW31 A31" xr:uid="{00000000-0002-0000-0000-000009000000}">
      <formula1>5454367467698600000</formula1>
    </dataValidation>
    <dataValidation type="whole" operator="equal" allowBlank="1" showInputMessage="1" showErrorMessage="1" sqref="A28:A30 AK28:IW30" xr:uid="{00000000-0002-0000-0000-00000A000000}">
      <formula1>3.24137645879709E+22</formula1>
    </dataValidation>
    <dataValidation imeMode="off" operator="equal" allowBlank="1" showInputMessage="1" showErrorMessage="1" errorTitle="入力禁止" error="このセルには入力しないで下さい。" sqref="K4:M4 AC4:AE4 Z12:AB19 Y5:AA5 I5:V5" xr:uid="{10C0EDEB-5F1F-44DF-BF30-023BBC280B18}"/>
    <dataValidation imeMode="off" operator="equal" allowBlank="1" showInputMessage="1" showErrorMessage="1" errorTitle="入力禁止" error="このセルに入力しないで下さい。" sqref="I6" xr:uid="{FD6AAAA7-62D1-42BA-8BDF-C1BA883E5D18}"/>
    <dataValidation imeMode="hiragana" allowBlank="1" showInputMessage="1" showErrorMessage="1" sqref="I7:R7 I8:U8 I9:AI9 B12:M19" xr:uid="{DD253EC0-0865-4983-A739-47D96A25BBA2}"/>
    <dataValidation imeMode="fullKatakana" operator="equal" allowBlank="1" showInputMessage="1" showErrorMessage="1" errorTitle="入力禁止" error="このセルには入力しないで下さい。" sqref="N12:Y19" xr:uid="{21A7FDF0-2D1D-43F5-A8B9-1587BFA9ECE2}"/>
    <dataValidation imeMode="off" allowBlank="1" showInputMessage="1" showErrorMessage="1" sqref="Z8:AI8" xr:uid="{F78D096A-936A-4A97-A7D0-713878B90CB9}"/>
  </dataValidations>
  <pageMargins left="0.70866141732283472" right="0.70866141732283472" top="0.55118110236220474" bottom="0.55118110236220474" header="0.31496062992125984" footer="0.31496062992125984"/>
  <pageSetup paperSize="9" scale="98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179D2-1F14-4DBB-94FE-B5EED69C65D7}">
  <sheetPr codeName="Sheet3"/>
  <dimension ref="A1:G2"/>
  <sheetViews>
    <sheetView workbookViewId="0">
      <selection activeCell="E2" sqref="E2"/>
    </sheetView>
  </sheetViews>
  <sheetFormatPr defaultRowHeight="13.2"/>
  <sheetData>
    <row r="1" spans="1:7" s="1" customFormat="1">
      <c r="A1" s="1" t="s">
        <v>99</v>
      </c>
      <c r="B1" s="1" t="s">
        <v>114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A2">
        <f>team!B2</f>
        <v>200</v>
      </c>
      <c r="B2">
        <v>25</v>
      </c>
      <c r="C2">
        <f>女子「参加申込用紙」!I7</f>
        <v>0</v>
      </c>
      <c r="D2">
        <f>女子「参加申込用紙」!I6</f>
        <v>0</v>
      </c>
      <c r="E2">
        <f>C2</f>
        <v>0</v>
      </c>
      <c r="F2">
        <f>E2</f>
        <v>0</v>
      </c>
    </row>
  </sheetData>
  <phoneticPr fontId="2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EB7EE-C3CF-4B95-8814-13D8D1B175A8}">
  <sheetPr codeName="Sheet4"/>
  <dimension ref="A1:BD9"/>
  <sheetViews>
    <sheetView workbookViewId="0">
      <selection activeCell="E2" sqref="E2"/>
    </sheetView>
  </sheetViews>
  <sheetFormatPr defaultRowHeight="13.2"/>
  <sheetData>
    <row r="1" spans="1:56" s="1" customFormat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76</v>
      </c>
      <c r="AJ1" s="1" t="s">
        <v>77</v>
      </c>
      <c r="AK1" s="1" t="s">
        <v>78</v>
      </c>
      <c r="AL1" s="1" t="s">
        <v>79</v>
      </c>
      <c r="AM1" s="1" t="s">
        <v>80</v>
      </c>
      <c r="AN1" s="1" t="s">
        <v>81</v>
      </c>
      <c r="AO1" s="1" t="s">
        <v>82</v>
      </c>
      <c r="AP1" s="1" t="s">
        <v>83</v>
      </c>
      <c r="AQ1" s="1" t="s">
        <v>84</v>
      </c>
      <c r="AR1" s="1" t="s">
        <v>85</v>
      </c>
      <c r="AS1" s="1" t="s">
        <v>86</v>
      </c>
      <c r="AT1" s="1" t="s">
        <v>87</v>
      </c>
      <c r="AU1" s="1" t="s">
        <v>88</v>
      </c>
      <c r="AV1" s="1" t="s">
        <v>89</v>
      </c>
      <c r="AW1" s="1" t="s">
        <v>90</v>
      </c>
      <c r="AX1" s="1" t="s">
        <v>91</v>
      </c>
      <c r="AY1" s="1" t="s">
        <v>92</v>
      </c>
      <c r="AZ1" s="1" t="s">
        <v>93</v>
      </c>
      <c r="BA1" s="1" t="s">
        <v>94</v>
      </c>
      <c r="BB1" s="1" t="s">
        <v>95</v>
      </c>
      <c r="BC1" s="1" t="s">
        <v>96</v>
      </c>
      <c r="BD1" s="1" t="s">
        <v>97</v>
      </c>
    </row>
    <row r="2" spans="1:56">
      <c r="A2">
        <v>1</v>
      </c>
      <c r="B2">
        <f>200+女子「参加申込用紙」!$AD$7</f>
        <v>200</v>
      </c>
      <c r="E2">
        <f>女子「参加申込用紙」!AD7*100+A2</f>
        <v>1</v>
      </c>
      <c r="F2" t="str">
        <f>IF(女子「参加申込用紙」!B12="","",女子「参加申込用紙」!B12&amp;"　"&amp;女子「参加申込用紙」!H12)</f>
        <v/>
      </c>
      <c r="G2" t="str">
        <f>IF(女子「参加申込用紙」!N12="","",女子「参加申込用紙」!N12&amp;" "&amp;女子「参加申込用紙」!T12)</f>
        <v/>
      </c>
      <c r="H2" t="str">
        <f>F2</f>
        <v/>
      </c>
      <c r="J2" t="str">
        <f>IF(F2="","","JPN")</f>
        <v/>
      </c>
      <c r="K2" t="str">
        <f>IF(F2="","",2)</f>
        <v/>
      </c>
      <c r="L2" t="str">
        <f>IF(女子「参加申込用紙」!Z12="","",女子「参加申込用紙」!Z12)</f>
        <v/>
      </c>
      <c r="O2" t="str">
        <f>IF(F2="","","滋　賀")</f>
        <v/>
      </c>
      <c r="Q2" t="str">
        <f>K2</f>
        <v/>
      </c>
    </row>
    <row r="3" spans="1:56">
      <c r="A3">
        <v>2</v>
      </c>
      <c r="B3">
        <f>200+女子「参加申込用紙」!$AD$7</f>
        <v>200</v>
      </c>
      <c r="E3">
        <f>女子「参加申込用紙」!AD7*100+A3</f>
        <v>2</v>
      </c>
      <c r="F3" t="str">
        <f>IF(女子「参加申込用紙」!B13="","",女子「参加申込用紙」!B13&amp;"　"&amp;女子「参加申込用紙」!H13)</f>
        <v/>
      </c>
      <c r="G3" t="str">
        <f>IF(女子「参加申込用紙」!N13="","",女子「参加申込用紙」!N13&amp;" "&amp;女子「参加申込用紙」!T13)</f>
        <v/>
      </c>
      <c r="H3" t="str">
        <f t="shared" ref="H3:H9" si="0">F3</f>
        <v/>
      </c>
      <c r="J3" t="str">
        <f t="shared" ref="J3:J9" si="1">IF(F3="","","JPN")</f>
        <v/>
      </c>
      <c r="K3" t="str">
        <f t="shared" ref="K3:K9" si="2">IF(F3="","",2)</f>
        <v/>
      </c>
      <c r="L3" t="str">
        <f>IF(女子「参加申込用紙」!Z13="","",女子「参加申込用紙」!Z13)</f>
        <v/>
      </c>
      <c r="O3" t="str">
        <f t="shared" ref="O3:O9" si="3">IF(F3="","","滋　賀")</f>
        <v/>
      </c>
      <c r="Q3" t="str">
        <f t="shared" ref="Q3:Q9" si="4">K3</f>
        <v/>
      </c>
    </row>
    <row r="4" spans="1:56">
      <c r="A4">
        <v>3</v>
      </c>
      <c r="B4">
        <f>200+女子「参加申込用紙」!$AD$7</f>
        <v>200</v>
      </c>
      <c r="E4">
        <f>女子「参加申込用紙」!AD7*100+A4</f>
        <v>3</v>
      </c>
      <c r="F4" t="str">
        <f>IF(女子「参加申込用紙」!B14="","",女子「参加申込用紙」!B14&amp;"　"&amp;女子「参加申込用紙」!H14)</f>
        <v/>
      </c>
      <c r="G4" t="str">
        <f>IF(女子「参加申込用紙」!N14="","",女子「参加申込用紙」!N14&amp;" "&amp;女子「参加申込用紙」!T14)</f>
        <v/>
      </c>
      <c r="H4" t="str">
        <f t="shared" si="0"/>
        <v/>
      </c>
      <c r="J4" t="str">
        <f t="shared" si="1"/>
        <v/>
      </c>
      <c r="K4" t="str">
        <f t="shared" si="2"/>
        <v/>
      </c>
      <c r="L4" t="str">
        <f>IF(女子「参加申込用紙」!Z14="","",女子「参加申込用紙」!Z14)</f>
        <v/>
      </c>
      <c r="O4" t="str">
        <f t="shared" si="3"/>
        <v/>
      </c>
      <c r="Q4" t="str">
        <f t="shared" si="4"/>
        <v/>
      </c>
    </row>
    <row r="5" spans="1:56">
      <c r="A5">
        <v>4</v>
      </c>
      <c r="B5">
        <f>200+女子「参加申込用紙」!$AD$7</f>
        <v>200</v>
      </c>
      <c r="E5">
        <f>女子「参加申込用紙」!AD7*100+A5</f>
        <v>4</v>
      </c>
      <c r="F5" t="str">
        <f>IF(女子「参加申込用紙」!B15="","",女子「参加申込用紙」!B15&amp;"　"&amp;女子「参加申込用紙」!H15)</f>
        <v/>
      </c>
      <c r="G5" t="str">
        <f>IF(女子「参加申込用紙」!N15="","",女子「参加申込用紙」!N15&amp;" "&amp;女子「参加申込用紙」!T15)</f>
        <v/>
      </c>
      <c r="H5" t="str">
        <f t="shared" si="0"/>
        <v/>
      </c>
      <c r="J5" t="str">
        <f t="shared" si="1"/>
        <v/>
      </c>
      <c r="K5" t="str">
        <f t="shared" si="2"/>
        <v/>
      </c>
      <c r="L5" t="str">
        <f>IF(女子「参加申込用紙」!Z15="","",女子「参加申込用紙」!Z15)</f>
        <v/>
      </c>
      <c r="O5" t="str">
        <f t="shared" si="3"/>
        <v/>
      </c>
      <c r="Q5" t="str">
        <f t="shared" si="4"/>
        <v/>
      </c>
    </row>
    <row r="6" spans="1:56">
      <c r="A6">
        <v>5</v>
      </c>
      <c r="B6">
        <f>200+女子「参加申込用紙」!$AD$7</f>
        <v>200</v>
      </c>
      <c r="E6">
        <f>女子「参加申込用紙」!AD7*100+A6</f>
        <v>5</v>
      </c>
      <c r="F6" t="str">
        <f>IF(女子「参加申込用紙」!B16="","",女子「参加申込用紙」!B16&amp;"　"&amp;女子「参加申込用紙」!H16)</f>
        <v/>
      </c>
      <c r="G6" t="str">
        <f>IF(女子「参加申込用紙」!N16="","",女子「参加申込用紙」!N16&amp;" "&amp;女子「参加申込用紙」!T16)</f>
        <v/>
      </c>
      <c r="H6" t="str">
        <f t="shared" si="0"/>
        <v/>
      </c>
      <c r="J6" t="str">
        <f t="shared" si="1"/>
        <v/>
      </c>
      <c r="K6" t="str">
        <f t="shared" si="2"/>
        <v/>
      </c>
      <c r="L6" t="str">
        <f>IF(女子「参加申込用紙」!Z16="","",女子「参加申込用紙」!Z16)</f>
        <v/>
      </c>
      <c r="O6" t="str">
        <f t="shared" si="3"/>
        <v/>
      </c>
      <c r="Q6" t="str">
        <f t="shared" si="4"/>
        <v/>
      </c>
    </row>
    <row r="7" spans="1:56">
      <c r="A7" t="str">
        <f>IF(F7="","",A6+1)</f>
        <v/>
      </c>
      <c r="B7" t="str">
        <f>IF(F7="","",200+女子「参加申込用紙」!$AD$7)</f>
        <v/>
      </c>
      <c r="E7" t="str">
        <f>IF(F7="","",女子「参加申込用紙」!AD7*100+A7)</f>
        <v/>
      </c>
      <c r="F7" t="str">
        <f>IF(女子「参加申込用紙」!B17="","",女子「参加申込用紙」!B17&amp;"　"&amp;女子「参加申込用紙」!H17)</f>
        <v/>
      </c>
      <c r="G7" t="str">
        <f>IF(女子「参加申込用紙」!N17="","",女子「参加申込用紙」!N17&amp;" "&amp;女子「参加申込用紙」!T17)</f>
        <v/>
      </c>
      <c r="H7" t="str">
        <f t="shared" si="0"/>
        <v/>
      </c>
      <c r="J7" t="str">
        <f t="shared" si="1"/>
        <v/>
      </c>
      <c r="K7" t="str">
        <f t="shared" si="2"/>
        <v/>
      </c>
      <c r="L7" t="str">
        <f>IF(女子「参加申込用紙」!Z17="","",女子「参加申込用紙」!Z17)</f>
        <v/>
      </c>
      <c r="O7" t="str">
        <f t="shared" si="3"/>
        <v/>
      </c>
      <c r="Q7" t="str">
        <f t="shared" si="4"/>
        <v/>
      </c>
    </row>
    <row r="8" spans="1:56">
      <c r="A8" t="str">
        <f>IF(F8="","",A7+1)</f>
        <v/>
      </c>
      <c r="B8" t="str">
        <f>IF(F8="","",200+女子「参加申込用紙」!$AD$7)</f>
        <v/>
      </c>
      <c r="E8" t="str">
        <f>IF(F8="","",女子「参加申込用紙」!AD7*100+A8)</f>
        <v/>
      </c>
      <c r="F8" t="str">
        <f>IF(女子「参加申込用紙」!B18="","",女子「参加申込用紙」!B18&amp;"　"&amp;女子「参加申込用紙」!H18)</f>
        <v/>
      </c>
      <c r="G8" t="str">
        <f>IF(女子「参加申込用紙」!N18="","",女子「参加申込用紙」!N18&amp;" "&amp;女子「参加申込用紙」!T18)</f>
        <v/>
      </c>
      <c r="H8" t="str">
        <f t="shared" si="0"/>
        <v/>
      </c>
      <c r="J8" t="str">
        <f t="shared" si="1"/>
        <v/>
      </c>
      <c r="K8" t="str">
        <f t="shared" si="2"/>
        <v/>
      </c>
      <c r="L8" t="str">
        <f>IF(女子「参加申込用紙」!Z18="","",女子「参加申込用紙」!Z18)</f>
        <v/>
      </c>
      <c r="O8" t="str">
        <f t="shared" si="3"/>
        <v/>
      </c>
      <c r="Q8" t="str">
        <f t="shared" si="4"/>
        <v/>
      </c>
    </row>
    <row r="9" spans="1:56">
      <c r="A9" t="str">
        <f>IF(F9="","",A8+1)</f>
        <v/>
      </c>
      <c r="B9" t="str">
        <f>IF(F9="","",200+女子「参加申込用紙」!$AD$7)</f>
        <v/>
      </c>
      <c r="E9" t="str">
        <f>IF(F9="","",女子「参加申込用紙」!AD7*100+A9)</f>
        <v/>
      </c>
      <c r="F9" t="str">
        <f>IF(女子「参加申込用紙」!B19="","",女子「参加申込用紙」!B19&amp;"　"&amp;女子「参加申込用紙」!H19)</f>
        <v/>
      </c>
      <c r="G9" t="str">
        <f>IF(女子「参加申込用紙」!N19="","",女子「参加申込用紙」!N19&amp;" "&amp;女子「参加申込用紙」!T19)</f>
        <v/>
      </c>
      <c r="H9" t="str">
        <f t="shared" si="0"/>
        <v/>
      </c>
      <c r="J9" t="str">
        <f t="shared" si="1"/>
        <v/>
      </c>
      <c r="K9" t="str">
        <f t="shared" si="2"/>
        <v/>
      </c>
      <c r="L9" t="str">
        <f>IF(女子「参加申込用紙」!Z19="","",女子「参加申込用紙」!Z19)</f>
        <v/>
      </c>
      <c r="O9" t="str">
        <f t="shared" si="3"/>
        <v/>
      </c>
      <c r="Q9" t="str">
        <f t="shared" si="4"/>
        <v/>
      </c>
    </row>
  </sheetData>
  <phoneticPr fontId="2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A119F-0540-4764-ABA9-ABF2D00843FE}">
  <sheetPr codeName="Sheet5"/>
  <dimension ref="A1:S9"/>
  <sheetViews>
    <sheetView workbookViewId="0">
      <selection activeCell="E2" sqref="E2"/>
    </sheetView>
  </sheetViews>
  <sheetFormatPr defaultRowHeight="13.2"/>
  <sheetData>
    <row r="1" spans="1:19" s="1" customFormat="1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51</v>
      </c>
      <c r="I1" s="1" t="s">
        <v>105</v>
      </c>
      <c r="J1" s="1" t="s">
        <v>42</v>
      </c>
      <c r="K1" s="1" t="s">
        <v>47</v>
      </c>
      <c r="L1" s="1" t="s">
        <v>106</v>
      </c>
      <c r="M1" s="1" t="s">
        <v>107</v>
      </c>
      <c r="N1" s="1" t="s">
        <v>108</v>
      </c>
      <c r="O1" s="1" t="s">
        <v>109</v>
      </c>
      <c r="P1" s="1" t="s">
        <v>110</v>
      </c>
      <c r="Q1" s="1" t="s">
        <v>111</v>
      </c>
      <c r="R1" s="1" t="s">
        <v>112</v>
      </c>
      <c r="S1" s="1" t="s">
        <v>113</v>
      </c>
    </row>
    <row r="2" spans="1:19">
      <c r="A2">
        <f>女子「参加申込用紙」!$AD$7</f>
        <v>0</v>
      </c>
      <c r="B2">
        <f>200+女子「参加申込用紙」!$AD$7</f>
        <v>200</v>
      </c>
      <c r="C2">
        <f>女子「参加申込用紙」!$I$7</f>
        <v>0</v>
      </c>
      <c r="D2">
        <f>女子「参加申込用紙」!I6</f>
        <v>0</v>
      </c>
      <c r="E2">
        <f>C2</f>
        <v>0</v>
      </c>
      <c r="F2">
        <f>C2</f>
        <v>0</v>
      </c>
      <c r="H2" t="str">
        <f>IF(C2=0,"","JPN")</f>
        <v/>
      </c>
      <c r="I2">
        <v>1</v>
      </c>
      <c r="J2">
        <f>kyogisha!A2</f>
        <v>1</v>
      </c>
      <c r="K2" t="str">
        <f>IF(女子「参加申込用紙」!B12="","",女子「参加申込用紙」!B12&amp;"　"&amp;女子「参加申込用紙」!H12)</f>
        <v/>
      </c>
      <c r="L2" t="str">
        <f>kyogisha!Q2</f>
        <v/>
      </c>
    </row>
    <row r="3" spans="1:19">
      <c r="A3">
        <f>女子「参加申込用紙」!$AD$7</f>
        <v>0</v>
      </c>
      <c r="B3">
        <f>200+女子「参加申込用紙」!$AD$7</f>
        <v>200</v>
      </c>
      <c r="C3">
        <f>女子「参加申込用紙」!$I$7</f>
        <v>0</v>
      </c>
      <c r="D3">
        <f>女子「参加申込用紙」!I7</f>
        <v>0</v>
      </c>
      <c r="E3">
        <f t="shared" ref="E3:E7" si="0">C3</f>
        <v>0</v>
      </c>
      <c r="F3">
        <f t="shared" ref="F3:F7" si="1">C3</f>
        <v>0</v>
      </c>
      <c r="H3" t="str">
        <f t="shared" ref="H3:H6" si="2">IF(C3=0,"","JPN")</f>
        <v/>
      </c>
      <c r="I3">
        <v>2</v>
      </c>
      <c r="J3">
        <f>kyogisha!A3</f>
        <v>2</v>
      </c>
      <c r="K3" t="str">
        <f>IF(女子「参加申込用紙」!B13="","",女子「参加申込用紙」!B13&amp;"　"&amp;女子「参加申込用紙」!H13)</f>
        <v/>
      </c>
      <c r="L3" t="str">
        <f>kyogisha!Q3</f>
        <v/>
      </c>
    </row>
    <row r="4" spans="1:19">
      <c r="A4">
        <f>女子「参加申込用紙」!$AD$7</f>
        <v>0</v>
      </c>
      <c r="B4">
        <f>200+女子「参加申込用紙」!$AD$7</f>
        <v>200</v>
      </c>
      <c r="C4">
        <f>女子「参加申込用紙」!$I$7</f>
        <v>0</v>
      </c>
      <c r="D4">
        <f>女子「参加申込用紙」!I8</f>
        <v>0</v>
      </c>
      <c r="E4">
        <f t="shared" si="0"/>
        <v>0</v>
      </c>
      <c r="F4">
        <f t="shared" si="1"/>
        <v>0</v>
      </c>
      <c r="H4" t="str">
        <f t="shared" si="2"/>
        <v/>
      </c>
      <c r="I4">
        <v>3</v>
      </c>
      <c r="J4">
        <f>kyogisha!A4</f>
        <v>3</v>
      </c>
      <c r="K4" t="str">
        <f>IF(女子「参加申込用紙」!B14="","",女子「参加申込用紙」!B14&amp;"　"&amp;女子「参加申込用紙」!H14)</f>
        <v/>
      </c>
      <c r="L4" t="str">
        <f>kyogisha!Q4</f>
        <v/>
      </c>
    </row>
    <row r="5" spans="1:19">
      <c r="A5">
        <f>女子「参加申込用紙」!$AD$7</f>
        <v>0</v>
      </c>
      <c r="B5">
        <f>200+女子「参加申込用紙」!$AD$7</f>
        <v>200</v>
      </c>
      <c r="C5">
        <f>女子「参加申込用紙」!$I$7</f>
        <v>0</v>
      </c>
      <c r="D5">
        <f>女子「参加申込用紙」!I9</f>
        <v>0</v>
      </c>
      <c r="E5">
        <f t="shared" si="0"/>
        <v>0</v>
      </c>
      <c r="F5">
        <f t="shared" si="1"/>
        <v>0</v>
      </c>
      <c r="H5" t="str">
        <f t="shared" si="2"/>
        <v/>
      </c>
      <c r="I5">
        <v>4</v>
      </c>
      <c r="J5">
        <f>kyogisha!A5</f>
        <v>4</v>
      </c>
      <c r="K5" t="str">
        <f>IF(女子「参加申込用紙」!B15="","",女子「参加申込用紙」!B15&amp;"　"&amp;女子「参加申込用紙」!H15)</f>
        <v/>
      </c>
      <c r="L5" t="str">
        <f>kyogisha!Q5</f>
        <v/>
      </c>
    </row>
    <row r="6" spans="1:19">
      <c r="A6">
        <f>女子「参加申込用紙」!$AD$7</f>
        <v>0</v>
      </c>
      <c r="B6">
        <f>200+女子「参加申込用紙」!$AD$7</f>
        <v>200</v>
      </c>
      <c r="C6">
        <f>女子「参加申込用紙」!$I$7</f>
        <v>0</v>
      </c>
      <c r="D6">
        <f>女子「参加申込用紙」!I10</f>
        <v>0</v>
      </c>
      <c r="E6">
        <f t="shared" si="0"/>
        <v>0</v>
      </c>
      <c r="F6">
        <f t="shared" si="1"/>
        <v>0</v>
      </c>
      <c r="H6" t="str">
        <f t="shared" si="2"/>
        <v/>
      </c>
      <c r="I6">
        <v>5</v>
      </c>
      <c r="J6">
        <f>kyogisha!A6</f>
        <v>5</v>
      </c>
      <c r="K6" t="str">
        <f>IF(女子「参加申込用紙」!B16="","",女子「参加申込用紙」!B16&amp;"　"&amp;女子「参加申込用紙」!H16)</f>
        <v/>
      </c>
      <c r="L6" t="str">
        <f>kyogisha!Q6</f>
        <v/>
      </c>
    </row>
    <row r="7" spans="1:19">
      <c r="A7" t="str">
        <f>IF(J7="","",女子「参加申込用紙」!$AD$7)</f>
        <v/>
      </c>
      <c r="B7" t="str">
        <f>IF(J7="","",200+女子「参加申込用紙」!$AD$7)</f>
        <v/>
      </c>
      <c r="C7" t="str">
        <f>IF(J7="","",女子「参加申込用紙」!$I$7)</f>
        <v/>
      </c>
      <c r="D7" t="str">
        <f>IF(K7="","",女子「参加申込用紙」!$I$6)</f>
        <v/>
      </c>
      <c r="E7" t="str">
        <f t="shared" si="0"/>
        <v/>
      </c>
      <c r="F7" t="str">
        <f t="shared" si="1"/>
        <v/>
      </c>
      <c r="H7" t="str">
        <f>IF(C7="","","JPN")</f>
        <v/>
      </c>
      <c r="I7" t="str">
        <f>IF(J7="","",I6+1)</f>
        <v/>
      </c>
      <c r="J7" t="str">
        <f>kyogisha!A7</f>
        <v/>
      </c>
      <c r="K7" t="str">
        <f>IF(女子「参加申込用紙」!B17="","",女子「参加申込用紙」!B17&amp;"　"&amp;女子「参加申込用紙」!H17)</f>
        <v/>
      </c>
      <c r="L7" t="str">
        <f>kyogisha!Q7</f>
        <v/>
      </c>
    </row>
    <row r="8" spans="1:19">
      <c r="A8" t="str">
        <f>IF(J8="","",女子「参加申込用紙」!$AD$7)</f>
        <v/>
      </c>
      <c r="B8" t="str">
        <f>IF(J8="","",200+女子「参加申込用紙」!$AD$7)</f>
        <v/>
      </c>
      <c r="C8" t="str">
        <f>IF(J8="","",女子「参加申込用紙」!$I$7)</f>
        <v/>
      </c>
      <c r="D8" t="str">
        <f>IF(K8="","",女子「参加申込用紙」!$I$6)</f>
        <v/>
      </c>
      <c r="E8" t="str">
        <f t="shared" ref="E8:E9" si="3">C8</f>
        <v/>
      </c>
      <c r="F8" t="str">
        <f t="shared" ref="F8:F9" si="4">C8</f>
        <v/>
      </c>
      <c r="H8" t="str">
        <f t="shared" ref="H8:H9" si="5">IF(C8="","","JPN")</f>
        <v/>
      </c>
      <c r="I8" t="str">
        <f t="shared" ref="I8:I9" si="6">IF(J8="","",I7+1)</f>
        <v/>
      </c>
      <c r="J8" t="str">
        <f>kyogisha!A8</f>
        <v/>
      </c>
      <c r="K8" t="str">
        <f>IF(女子「参加申込用紙」!B18="","",女子「参加申込用紙」!B18&amp;"　"&amp;女子「参加申込用紙」!H18)</f>
        <v/>
      </c>
      <c r="L8" t="str">
        <f>kyogisha!Q8</f>
        <v/>
      </c>
    </row>
    <row r="9" spans="1:19">
      <c r="A9" t="str">
        <f>IF(J9="","",女子「参加申込用紙」!$AD$7)</f>
        <v/>
      </c>
      <c r="B9" t="str">
        <f>IF(J9="","",200+女子「参加申込用紙」!$AD$7)</f>
        <v/>
      </c>
      <c r="C9" t="str">
        <f>IF(J9="","",女子「参加申込用紙」!$I$7)</f>
        <v/>
      </c>
      <c r="D9" t="str">
        <f>IF(K9="","",女子「参加申込用紙」!$I$6)</f>
        <v/>
      </c>
      <c r="E9" t="str">
        <f t="shared" si="3"/>
        <v/>
      </c>
      <c r="F9" t="str">
        <f t="shared" si="4"/>
        <v/>
      </c>
      <c r="H9" t="str">
        <f t="shared" si="5"/>
        <v/>
      </c>
      <c r="I9" t="str">
        <f t="shared" si="6"/>
        <v/>
      </c>
      <c r="J9" t="str">
        <f>kyogisha!A9</f>
        <v/>
      </c>
      <c r="K9" t="str">
        <f>IF(女子「参加申込用紙」!B19="","",女子「参加申込用紙」!B19&amp;"　"&amp;女子「参加申込用紙」!H19)</f>
        <v/>
      </c>
      <c r="L9" t="str">
        <f>kyogisha!Q9</f>
        <v/>
      </c>
    </row>
  </sheetData>
  <phoneticPr fontId="2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C5:AJ7"/>
  <sheetViews>
    <sheetView workbookViewId="0">
      <selection activeCell="C7" sqref="C7"/>
    </sheetView>
  </sheetViews>
  <sheetFormatPr defaultRowHeight="13.2"/>
  <sheetData>
    <row r="5" spans="3:36">
      <c r="C5" s="107" t="s">
        <v>35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</row>
    <row r="7" spans="3:36" ht="237.6">
      <c r="C7" s="38" t="s">
        <v>36</v>
      </c>
    </row>
  </sheetData>
  <mergeCells count="1">
    <mergeCell ref="C5:AJ5"/>
  </mergeCells>
  <phoneticPr fontId="1"/>
  <dataValidations count="1">
    <dataValidation type="whole" operator="equal" allowBlank="1" showInputMessage="1" showErrorMessage="1" sqref="C5:AJ5" xr:uid="{00000000-0002-0000-0100-000000000000}">
      <formula1>3.24137645879709E+22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見本</vt:lpstr>
      <vt:lpstr>女子「参加申込用紙」</vt:lpstr>
      <vt:lpstr>syozoku</vt:lpstr>
      <vt:lpstr>kyogisha</vt:lpstr>
      <vt:lpstr>team</vt:lpstr>
      <vt:lpstr>Sheet3</vt:lpstr>
      <vt:lpstr>見本!Print_Area</vt:lpstr>
      <vt:lpstr>女子「参加申込用紙」!Print_Area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県駅伝申込ファイル1103</dc:title>
  <dc:creator/>
  <cp:lastModifiedBy/>
  <dcterms:created xsi:type="dcterms:W3CDTF">2006-09-16T00:00:00Z</dcterms:created>
  <dcterms:modified xsi:type="dcterms:W3CDTF">2026-10-16T01:27:38Z</dcterms:modified>
</cp:coreProperties>
</file>