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filterPrivacy="1" defaultThemeVersion="124226"/>
  <xr:revisionPtr revIDLastSave="0" documentId="13_ncr:1_{16D8686B-D9A6-477D-BE3D-4AA99A35F3EB}" xr6:coauthVersionLast="47" xr6:coauthVersionMax="47" xr10:uidLastSave="{00000000-0000-0000-0000-000000000000}"/>
  <bookViews>
    <workbookView xWindow="-96" yWindow="0" windowWidth="11712" windowHeight="12336" xr2:uid="{00000000-000D-0000-FFFF-FFFF00000000}"/>
  </bookViews>
  <sheets>
    <sheet name="男子「参加申込用紙」" sheetId="1" r:id="rId1"/>
    <sheet name="syozoku" sheetId="5" r:id="rId2"/>
    <sheet name="kyogisha" sheetId="4" r:id="rId3"/>
    <sheet name="team" sheetId="3" r:id="rId4"/>
  </sheets>
  <definedNames>
    <definedName name="_xlnm.Print_Area" localSheetId="0">男子「参加申込用紙」!$B$2:$AJ$30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" i="5" l="1"/>
  <c r="E2" i="5" s="1"/>
  <c r="F2" i="5" s="1"/>
  <c r="E7" i="4"/>
  <c r="E6" i="4"/>
  <c r="E5" i="4"/>
  <c r="E4" i="4"/>
  <c r="E3" i="4"/>
  <c r="E2" i="4"/>
  <c r="A3" i="3"/>
  <c r="B3" i="3"/>
  <c r="C3" i="3"/>
  <c r="E3" i="3" s="1"/>
  <c r="J3" i="3"/>
  <c r="K3" i="3"/>
  <c r="A4" i="3"/>
  <c r="B4" i="3"/>
  <c r="C4" i="3"/>
  <c r="E4" i="3" s="1"/>
  <c r="J4" i="3"/>
  <c r="K4" i="3"/>
  <c r="A5" i="3"/>
  <c r="B5" i="3"/>
  <c r="C5" i="3"/>
  <c r="E5" i="3" s="1"/>
  <c r="J5" i="3"/>
  <c r="K5" i="3"/>
  <c r="A6" i="3"/>
  <c r="B6" i="3"/>
  <c r="C6" i="3"/>
  <c r="E6" i="3" s="1"/>
  <c r="J6" i="3"/>
  <c r="K6" i="3"/>
  <c r="A7" i="3"/>
  <c r="B7" i="3"/>
  <c r="C7" i="3"/>
  <c r="E7" i="3" s="1"/>
  <c r="H7" i="3"/>
  <c r="J7" i="3"/>
  <c r="K7" i="3"/>
  <c r="K8" i="3"/>
  <c r="K9" i="3"/>
  <c r="K10" i="3"/>
  <c r="B2" i="4"/>
  <c r="J2" i="3"/>
  <c r="C2" i="3"/>
  <c r="E2" i="3" s="1"/>
  <c r="A2" i="3"/>
  <c r="B2" i="3"/>
  <c r="A2" i="5" s="1"/>
  <c r="B3" i="4"/>
  <c r="F3" i="4"/>
  <c r="O3" i="4" s="1"/>
  <c r="G3" i="4"/>
  <c r="K3" i="4"/>
  <c r="Q3" i="4" s="1"/>
  <c r="L3" i="3" s="1"/>
  <c r="L3" i="4"/>
  <c r="B4" i="4"/>
  <c r="F4" i="4"/>
  <c r="O4" i="4" s="1"/>
  <c r="G4" i="4"/>
  <c r="L4" i="4"/>
  <c r="B5" i="4"/>
  <c r="F5" i="4"/>
  <c r="O5" i="4" s="1"/>
  <c r="G5" i="4"/>
  <c r="L5" i="4"/>
  <c r="B6" i="4"/>
  <c r="F6" i="4"/>
  <c r="H6" i="4" s="1"/>
  <c r="G6" i="4"/>
  <c r="L6" i="4"/>
  <c r="O6" i="4"/>
  <c r="B7" i="4"/>
  <c r="F7" i="4"/>
  <c r="H7" i="4" s="1"/>
  <c r="G7" i="4"/>
  <c r="L7" i="4"/>
  <c r="F8" i="4"/>
  <c r="B8" i="4" s="1"/>
  <c r="G8" i="4"/>
  <c r="L8" i="4"/>
  <c r="F9" i="4"/>
  <c r="K9" i="4" s="1"/>
  <c r="Q9" i="4" s="1"/>
  <c r="L9" i="3" s="1"/>
  <c r="G9" i="4"/>
  <c r="L9" i="4"/>
  <c r="F10" i="4"/>
  <c r="K10" i="4" s="1"/>
  <c r="Q10" i="4" s="1"/>
  <c r="L10" i="3" s="1"/>
  <c r="G10" i="4"/>
  <c r="L10" i="4"/>
  <c r="L2" i="4"/>
  <c r="G2" i="4"/>
  <c r="F2" i="4"/>
  <c r="J2" i="4" s="1"/>
  <c r="K2" i="3"/>
  <c r="AZ12" i="1"/>
  <c r="AZ13" i="1"/>
  <c r="AZ14" i="1"/>
  <c r="AZ15" i="1"/>
  <c r="AZ16" i="1"/>
  <c r="AZ17" i="1"/>
  <c r="AZ18" i="1"/>
  <c r="AZ19" i="1"/>
  <c r="AZ11" i="1"/>
  <c r="AO15" i="1"/>
  <c r="AO8" i="1"/>
  <c r="AO9" i="1"/>
  <c r="AO11" i="1"/>
  <c r="AP11" i="1"/>
  <c r="AO12" i="1"/>
  <c r="AP12" i="1"/>
  <c r="AO13" i="1"/>
  <c r="AP13" i="1"/>
  <c r="AO14" i="1"/>
  <c r="AP14" i="1"/>
  <c r="AP15" i="1"/>
  <c r="AO16" i="1"/>
  <c r="AP16" i="1"/>
  <c r="AO17" i="1"/>
  <c r="AP17" i="1"/>
  <c r="AO18" i="1"/>
  <c r="AP18" i="1"/>
  <c r="AO19" i="1"/>
  <c r="AP19" i="1"/>
  <c r="AS11" i="1"/>
  <c r="AS12" i="1"/>
  <c r="AT12" i="1"/>
  <c r="AU12" i="1"/>
  <c r="AV12" i="1"/>
  <c r="AW12" i="1"/>
  <c r="AX12" i="1"/>
  <c r="AY12" i="1"/>
  <c r="AS13" i="1"/>
  <c r="AT13" i="1"/>
  <c r="AU13" i="1"/>
  <c r="AV13" i="1"/>
  <c r="AW13" i="1"/>
  <c r="AX13" i="1"/>
  <c r="AY13" i="1"/>
  <c r="AS14" i="1"/>
  <c r="AT14" i="1"/>
  <c r="AU14" i="1"/>
  <c r="AV14" i="1"/>
  <c r="AW14" i="1"/>
  <c r="AX14" i="1"/>
  <c r="AY14" i="1"/>
  <c r="AS15" i="1"/>
  <c r="AT15" i="1"/>
  <c r="AU15" i="1"/>
  <c r="AV15" i="1"/>
  <c r="AW15" i="1"/>
  <c r="AX15" i="1"/>
  <c r="AY15" i="1"/>
  <c r="AS16" i="1"/>
  <c r="AT16" i="1"/>
  <c r="AU16" i="1"/>
  <c r="AV16" i="1"/>
  <c r="AW16" i="1"/>
  <c r="AX16" i="1"/>
  <c r="AY16" i="1"/>
  <c r="AS17" i="1"/>
  <c r="AT17" i="1"/>
  <c r="AU17" i="1"/>
  <c r="AV17" i="1"/>
  <c r="AW17" i="1"/>
  <c r="AX17" i="1"/>
  <c r="AY17" i="1"/>
  <c r="AS18" i="1"/>
  <c r="AT18" i="1"/>
  <c r="AU18" i="1"/>
  <c r="AV18" i="1"/>
  <c r="AW18" i="1"/>
  <c r="AX18" i="1"/>
  <c r="AY18" i="1"/>
  <c r="AS19" i="1"/>
  <c r="AT19" i="1"/>
  <c r="AU19" i="1"/>
  <c r="AV19" i="1"/>
  <c r="AW19" i="1"/>
  <c r="AX19" i="1"/>
  <c r="AY19" i="1"/>
  <c r="AY11" i="1"/>
  <c r="AX11" i="1"/>
  <c r="AW11" i="1"/>
  <c r="AV11" i="1"/>
  <c r="AU11" i="1"/>
  <c r="AT11" i="1"/>
  <c r="BA8" i="1"/>
  <c r="AY8" i="1"/>
  <c r="AW8" i="1"/>
  <c r="AU8" i="1"/>
  <c r="AT8" i="1"/>
  <c r="AS8" i="1"/>
  <c r="AV8" i="1"/>
  <c r="J5" i="4" l="1"/>
  <c r="J3" i="4"/>
  <c r="H3" i="4"/>
  <c r="K5" i="4"/>
  <c r="Q5" i="4" s="1"/>
  <c r="L5" i="3" s="1"/>
  <c r="F6" i="3"/>
  <c r="H10" i="4"/>
  <c r="H5" i="4"/>
  <c r="H4" i="4"/>
  <c r="K4" i="4"/>
  <c r="Q4" i="4" s="1"/>
  <c r="L4" i="3" s="1"/>
  <c r="J4" i="4"/>
  <c r="E8" i="4"/>
  <c r="K6" i="4"/>
  <c r="Q6" i="4" s="1"/>
  <c r="L6" i="3" s="1"/>
  <c r="J10" i="4"/>
  <c r="H5" i="3"/>
  <c r="J9" i="4"/>
  <c r="O9" i="4"/>
  <c r="B10" i="4"/>
  <c r="J8" i="4"/>
  <c r="B9" i="4"/>
  <c r="J7" i="4"/>
  <c r="A8" i="4"/>
  <c r="A9" i="4" s="1"/>
  <c r="F2" i="3"/>
  <c r="H9" i="4"/>
  <c r="J6" i="4"/>
  <c r="F7" i="3"/>
  <c r="F5" i="3"/>
  <c r="H3" i="3"/>
  <c r="F3" i="3"/>
  <c r="H6" i="3"/>
  <c r="H4" i="3"/>
  <c r="F4" i="3"/>
  <c r="H2" i="3"/>
  <c r="O2" i="4"/>
  <c r="K2" i="4"/>
  <c r="Q2" i="4" s="1"/>
  <c r="L2" i="3" s="1"/>
  <c r="H2" i="4"/>
  <c r="H8" i="4"/>
  <c r="O7" i="4"/>
  <c r="K7" i="4"/>
  <c r="Q7" i="4" s="1"/>
  <c r="L7" i="3" s="1"/>
  <c r="O10" i="4"/>
  <c r="K8" i="4"/>
  <c r="Q8" i="4" s="1"/>
  <c r="L8" i="3" s="1"/>
  <c r="O8" i="4"/>
  <c r="J8" i="3" l="1"/>
  <c r="A10" i="4"/>
  <c r="J9" i="3"/>
  <c r="C9" i="3" s="1"/>
  <c r="F9" i="3" s="1"/>
  <c r="E9" i="4"/>
  <c r="I8" i="3"/>
  <c r="A8" i="3"/>
  <c r="B8" i="3"/>
  <c r="C8" i="3"/>
  <c r="B9" i="3" l="1"/>
  <c r="H9" i="3"/>
  <c r="I9" i="3"/>
  <c r="E9" i="3"/>
  <c r="A9" i="3"/>
  <c r="J10" i="3"/>
  <c r="E10" i="4"/>
  <c r="H8" i="3"/>
  <c r="F8" i="3"/>
  <c r="E8" i="3"/>
  <c r="B10" i="3" l="1"/>
  <c r="I10" i="3"/>
  <c r="A10" i="3"/>
  <c r="C10" i="3"/>
  <c r="F10" i="3" l="1"/>
  <c r="H10" i="3"/>
  <c r="E10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I8" authorId="0" shapeId="0" xr:uid="{00000000-0006-0000-0000-000001000000}">
      <text>
        <r>
          <rPr>
            <sz val="9"/>
            <color indexed="81"/>
            <rFont val="MS P ゴシック"/>
            <family val="3"/>
            <charset val="128"/>
          </rPr>
          <t xml:space="preserve">委嘱状を受け取られている先生は原則全員入力してください。来られない先生は、必ず連絡してください。
</t>
        </r>
      </text>
    </comment>
  </commentList>
</comments>
</file>

<file path=xl/sharedStrings.xml><?xml version="1.0" encoding="utf-8"?>
<sst xmlns="http://schemas.openxmlformats.org/spreadsheetml/2006/main" count="132" uniqueCount="126">
  <si>
    <t>第</t>
    <rPh sb="0" eb="1">
      <t>ダイ</t>
    </rPh>
    <phoneticPr fontId="1"/>
  </si>
  <si>
    <t>ブロック</t>
    <phoneticPr fontId="1"/>
  </si>
  <si>
    <t>予選順位</t>
    <rPh sb="0" eb="2">
      <t>ヨセン</t>
    </rPh>
    <rPh sb="2" eb="4">
      <t>ジュンイ</t>
    </rPh>
    <phoneticPr fontId="1"/>
  </si>
  <si>
    <t>位</t>
    <rPh sb="0" eb="1">
      <t>イ</t>
    </rPh>
    <phoneticPr fontId="1"/>
  </si>
  <si>
    <t>ブ ロ ッ ク 名</t>
    <rPh sb="8" eb="9">
      <t>メイ</t>
    </rPh>
    <phoneticPr fontId="1"/>
  </si>
  <si>
    <t>監　督　名</t>
    <rPh sb="0" eb="1">
      <t>カン</t>
    </rPh>
    <rPh sb="2" eb="3">
      <t>ヨシ</t>
    </rPh>
    <rPh sb="4" eb="5">
      <t>メイ</t>
    </rPh>
    <phoneticPr fontId="1"/>
  </si>
  <si>
    <t>役　員　名</t>
    <rPh sb="0" eb="1">
      <t>ヤク</t>
    </rPh>
    <rPh sb="2" eb="3">
      <t>イン</t>
    </rPh>
    <rPh sb="4" eb="5">
      <t>メイ</t>
    </rPh>
    <phoneticPr fontId="1"/>
  </si>
  <si>
    <t>学 年</t>
    <rPh sb="0" eb="1">
      <t>ガク</t>
    </rPh>
    <rPh sb="2" eb="3">
      <t>ネン</t>
    </rPh>
    <phoneticPr fontId="1"/>
  </si>
  <si>
    <t>( 記 入 不 要 )</t>
    <rPh sb="2" eb="3">
      <t>キ</t>
    </rPh>
    <rPh sb="4" eb="5">
      <t>イリ</t>
    </rPh>
    <rPh sb="6" eb="7">
      <t>フ</t>
    </rPh>
    <rPh sb="8" eb="9">
      <t>ヨウ</t>
    </rPh>
    <phoneticPr fontId="1"/>
  </si>
  <si>
    <t>上記の者は参加資格に該当する生徒であり、出場を認めます。</t>
    <rPh sb="0" eb="2">
      <t>ジョウキ</t>
    </rPh>
    <rPh sb="3" eb="4">
      <t>モノ</t>
    </rPh>
    <rPh sb="5" eb="7">
      <t>サンカ</t>
    </rPh>
    <rPh sb="7" eb="9">
      <t>シカク</t>
    </rPh>
    <rPh sb="10" eb="12">
      <t>ガイトウ</t>
    </rPh>
    <rPh sb="14" eb="16">
      <t>セイト</t>
    </rPh>
    <rPh sb="20" eb="22">
      <t>シュツジョウ</t>
    </rPh>
    <rPh sb="23" eb="24">
      <t>ミト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</si>
  <si>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</si>
  <si>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</si>
  <si>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</si>
  <si>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中学校長</t>
    <rPh sb="0" eb="3">
      <t>チュウガッコウ</t>
    </rPh>
    <rPh sb="3" eb="4">
      <t>チョウ</t>
    </rPh>
    <phoneticPr fontId="1"/>
  </si>
  <si>
    <t>印</t>
    <rPh sb="0" eb="1">
      <t>イン</t>
    </rPh>
    <phoneticPr fontId="1"/>
  </si>
  <si>
    <t>時間</t>
    <rPh sb="0" eb="2">
      <t>ジカン</t>
    </rPh>
    <phoneticPr fontId="1"/>
  </si>
  <si>
    <t>分</t>
    <rPh sb="0" eb="1">
      <t>フン</t>
    </rPh>
    <phoneticPr fontId="1"/>
  </si>
  <si>
    <t>秒</t>
    <rPh sb="0" eb="1">
      <t>ビョウ</t>
    </rPh>
    <phoneticPr fontId="1"/>
  </si>
  <si>
    <t>選手名</t>
    <rPh sb="0" eb="3">
      <t>センシュメイ</t>
    </rPh>
    <phoneticPr fontId="5"/>
  </si>
  <si>
    <t>学年</t>
    <rPh sb="0" eb="2">
      <t>ガクネン</t>
    </rPh>
    <phoneticPr fontId="5"/>
  </si>
  <si>
    <t>区間</t>
    <rPh sb="0" eb="2">
      <t>クカン</t>
    </rPh>
    <phoneticPr fontId="5"/>
  </si>
  <si>
    <t>ﾌﾞﾛｯｸ</t>
    <phoneticPr fontId="1"/>
  </si>
  <si>
    <t>県大会№</t>
    <rPh sb="0" eb="3">
      <t>ケンタイカイ</t>
    </rPh>
    <phoneticPr fontId="1"/>
  </si>
  <si>
    <t>学校名</t>
    <rPh sb="0" eb="3">
      <t>ガッコウメイ</t>
    </rPh>
    <phoneticPr fontId="1"/>
  </si>
  <si>
    <t>記　　　録</t>
    <rPh sb="0" eb="1">
      <t>キ</t>
    </rPh>
    <rPh sb="4" eb="5">
      <t>ロク</t>
    </rPh>
    <phoneticPr fontId="1"/>
  </si>
  <si>
    <t>゜</t>
    <phoneticPr fontId="1"/>
  </si>
  <si>
    <t>’</t>
    <phoneticPr fontId="1"/>
  </si>
  <si>
    <t>”</t>
    <phoneticPr fontId="1"/>
  </si>
  <si>
    <t>ブロック予選タイム</t>
    <rPh sb="4" eb="6">
      <t>ヨセン</t>
    </rPh>
    <phoneticPr fontId="1"/>
  </si>
  <si>
    <r>
      <t xml:space="preserve">男　　子 </t>
    </r>
    <r>
      <rPr>
        <sz val="11"/>
        <rFont val="ＭＳ Ｐゴシック"/>
        <family val="3"/>
        <charset val="128"/>
      </rPr>
      <t>1</t>
    </r>
    <r>
      <rPr>
        <sz val="11"/>
        <color theme="1"/>
        <rFont val="ＭＳ Ｐゴシック"/>
        <family val="3"/>
        <charset val="128"/>
        <scheme val="minor"/>
      </rPr>
      <t>8Km(7・8ブロック17.5Km)</t>
    </r>
    <rPh sb="0" eb="1">
      <t>オトコ</t>
    </rPh>
    <rPh sb="3" eb="4">
      <t>コ</t>
    </rPh>
    <phoneticPr fontId="1"/>
  </si>
  <si>
    <t>姓</t>
    <rPh sb="0" eb="1">
      <t>セイ</t>
    </rPh>
    <phoneticPr fontId="1"/>
  </si>
  <si>
    <t>名</t>
    <rPh sb="0" eb="1">
      <t>メイ</t>
    </rPh>
    <phoneticPr fontId="1"/>
  </si>
  <si>
    <t>競　技　者　名</t>
    <rPh sb="0" eb="1">
      <t>セリ</t>
    </rPh>
    <rPh sb="2" eb="3">
      <t>ワザ</t>
    </rPh>
    <rPh sb="4" eb="5">
      <t>モノ</t>
    </rPh>
    <rPh sb="6" eb="7">
      <t>メイ</t>
    </rPh>
    <phoneticPr fontId="1"/>
  </si>
  <si>
    <t>フリガナ(カタカナ)</t>
    <phoneticPr fontId="1"/>
  </si>
  <si>
    <t>セイ</t>
    <phoneticPr fontId="1"/>
  </si>
  <si>
    <t>メイ</t>
    <phoneticPr fontId="1"/>
  </si>
  <si>
    <t>ここは記録処理に使用します。さわらないでください。</t>
    <rPh sb="3" eb="5">
      <t>キロク</t>
    </rPh>
    <rPh sb="5" eb="7">
      <t>ショリ</t>
    </rPh>
    <rPh sb="8" eb="10">
      <t>シヨウ</t>
    </rPh>
    <phoneticPr fontId="1"/>
  </si>
  <si>
    <t>チーム名　
(学校名)</t>
    <rPh sb="3" eb="4">
      <t>メイ</t>
    </rPh>
    <rPh sb="7" eb="10">
      <t>ガッコウメイ</t>
    </rPh>
    <phoneticPr fontId="1"/>
  </si>
  <si>
    <t>監督連絡先
(携帯)</t>
    <rPh sb="0" eb="2">
      <t>カントク</t>
    </rPh>
    <rPh sb="2" eb="5">
      <t>レンラクサキ</t>
    </rPh>
    <rPh sb="7" eb="9">
      <t>ケイタイ</t>
    </rPh>
    <phoneticPr fontId="1"/>
  </si>
  <si>
    <t>中学校</t>
    <rPh sb="0" eb="3">
      <t>チュウガッコウ</t>
    </rPh>
    <phoneticPr fontId="1"/>
  </si>
  <si>
    <t>令和</t>
    <rPh sb="0" eb="2">
      <t>レイワ</t>
    </rPh>
    <phoneticPr fontId="1"/>
  </si>
  <si>
    <t>〒５２０－０１０５</t>
    <phoneticPr fontId="1"/>
  </si>
  <si>
    <t>大津市下坂本六丁目38‐26　　大津市立日吉中学校内</t>
    <rPh sb="0" eb="9">
      <t>オオツシシモサカモトロクチョウメ</t>
    </rPh>
    <rPh sb="16" eb="25">
      <t>オオツシリツヒヨシチュウガッコウ</t>
    </rPh>
    <rPh sb="25" eb="26">
      <t>ナイ</t>
    </rPh>
    <phoneticPr fontId="1"/>
  </si>
  <si>
    <t>滋賀県中体連陸上競技専門部　委員長　西田　雄一　　宛</t>
    <rPh sb="0" eb="3">
      <t>シガケン</t>
    </rPh>
    <rPh sb="3" eb="6">
      <t>チュウタイレン</t>
    </rPh>
    <rPh sb="6" eb="8">
      <t>リクジョウ</t>
    </rPh>
    <rPh sb="8" eb="10">
      <t>キョウギ</t>
    </rPh>
    <rPh sb="10" eb="13">
      <t>センモンブ</t>
    </rPh>
    <rPh sb="14" eb="17">
      <t>イインチョウ</t>
    </rPh>
    <rPh sb="18" eb="20">
      <t>ニシダ</t>
    </rPh>
    <rPh sb="21" eb="23">
      <t>ユウイチ</t>
    </rPh>
    <rPh sb="25" eb="26">
      <t>アテ</t>
    </rPh>
    <phoneticPr fontId="1"/>
  </si>
  <si>
    <t>駅伝アスリートビブス</t>
    <rPh sb="0" eb="2">
      <t>エキデン</t>
    </rPh>
    <phoneticPr fontId="1"/>
  </si>
  <si>
    <r>
      <t>第７６回　滋賀県中学校駅伝競走大会　参加申込用紙　</t>
    </r>
    <r>
      <rPr>
        <sz val="20"/>
        <color indexed="8"/>
        <rFont val="ＭＳ Ｐゴシック"/>
        <family val="3"/>
        <charset val="128"/>
      </rPr>
      <t>【男子】</t>
    </r>
    <rPh sb="0" eb="1">
      <t>ダイ</t>
    </rPh>
    <rPh sb="3" eb="4">
      <t>カイ</t>
    </rPh>
    <rPh sb="5" eb="8">
      <t>シガケン</t>
    </rPh>
    <rPh sb="8" eb="11">
      <t>チュウガッコウ</t>
    </rPh>
    <rPh sb="11" eb="13">
      <t>エキデン</t>
    </rPh>
    <rPh sb="13" eb="15">
      <t>キョウソウ</t>
    </rPh>
    <rPh sb="15" eb="17">
      <t>タイカイ</t>
    </rPh>
    <rPh sb="18" eb="20">
      <t>サンカ</t>
    </rPh>
    <rPh sb="20" eb="22">
      <t>モウシコミ</t>
    </rPh>
    <rPh sb="22" eb="24">
      <t>ヨウシ</t>
    </rPh>
    <rPh sb="26" eb="28">
      <t>ダンシ</t>
    </rPh>
    <phoneticPr fontId="1"/>
  </si>
  <si>
    <r>
      <t>また、１１月７日(金)中にメールを　touroku@shigatf.com 町釋(能登川中) まで送信して下さい。
ﾌｧｲﾙ名は｢性別｣｢</t>
    </r>
    <r>
      <rPr>
        <u val="double"/>
        <sz val="11"/>
        <color indexed="8"/>
        <rFont val="ＭＳ Ｐ明朝"/>
        <family val="1"/>
        <charset val="128"/>
      </rPr>
      <t>駅伝ｱｽﾘｰﾄﾋﾞﾌﾞｽ(半角)</t>
    </r>
    <r>
      <rPr>
        <sz val="11"/>
        <color indexed="8"/>
        <rFont val="ＭＳ Ｐ明朝"/>
        <family val="1"/>
        <charset val="128"/>
      </rPr>
      <t>ﾞ｣｢学校名｣でお願いします。(例 男18水口)</t>
    </r>
    <rPh sb="5" eb="6">
      <t>ガツ</t>
    </rPh>
    <rPh sb="7" eb="8">
      <t>ニチ</t>
    </rPh>
    <rPh sb="9" eb="10">
      <t>キン</t>
    </rPh>
    <rPh sb="11" eb="12">
      <t>チュウ</t>
    </rPh>
    <rPh sb="38" eb="40">
      <t>マチシャク</t>
    </rPh>
    <rPh sb="41" eb="44">
      <t>ノトガワ</t>
    </rPh>
    <rPh sb="49" eb="51">
      <t>ソウシン</t>
    </rPh>
    <rPh sb="53" eb="54">
      <t>クダ</t>
    </rPh>
    <rPh sb="82" eb="84">
      <t>ハンカク</t>
    </rPh>
    <rPh sb="88" eb="90">
      <t>ガッコウ</t>
    </rPh>
    <rPh sb="94" eb="95">
      <t>ネガ</t>
    </rPh>
    <rPh sb="101" eb="102">
      <t>レイ</t>
    </rPh>
    <rPh sb="103" eb="104">
      <t>オトコ</t>
    </rPh>
    <phoneticPr fontId="1"/>
  </si>
  <si>
    <t>＊この申込用紙は、１１月１０日(月)１７：００必着　２部(１部はコピーで)</t>
    <rPh sb="3" eb="5">
      <t>モウシコミ</t>
    </rPh>
    <rPh sb="5" eb="7">
      <t>ヨウシ</t>
    </rPh>
    <rPh sb="11" eb="12">
      <t>ガツ</t>
    </rPh>
    <rPh sb="14" eb="15">
      <t>ニチ</t>
    </rPh>
    <rPh sb="16" eb="17">
      <t>ゲツ</t>
    </rPh>
    <rPh sb="23" eb="25">
      <t>ヒッチャク</t>
    </rPh>
    <rPh sb="27" eb="28">
      <t>ブ</t>
    </rPh>
    <rPh sb="30" eb="31">
      <t>ブ</t>
    </rPh>
    <phoneticPr fontId="1"/>
  </si>
  <si>
    <t>チームNO</t>
  </si>
  <si>
    <t>所属コード</t>
  </si>
  <si>
    <t>チーム名</t>
  </si>
  <si>
    <t>チーム名カナ</t>
  </si>
  <si>
    <t>チーム名略称</t>
  </si>
  <si>
    <t>チーム正式名称</t>
  </si>
  <si>
    <t>チーム名英字</t>
  </si>
  <si>
    <t>国籍</t>
  </si>
  <si>
    <t>ID</t>
  </si>
  <si>
    <t>競技者NO</t>
  </si>
  <si>
    <t>競技者名</t>
  </si>
  <si>
    <t>参加競技-競技コード</t>
  </si>
  <si>
    <t>参加競技-自己記録</t>
  </si>
  <si>
    <t>参加競技-オープン参加FLG</t>
  </si>
  <si>
    <t>参加競技-記録FLG</t>
  </si>
  <si>
    <t>参加競技-PB記録</t>
  </si>
  <si>
    <t>参加競技-記録FLG_PB</t>
  </si>
  <si>
    <t>参加競技-SB記録</t>
  </si>
  <si>
    <t>参加競技-記録FLG_SB</t>
  </si>
  <si>
    <t>所属コード1</t>
  </si>
  <si>
    <t>所属コード2</t>
  </si>
  <si>
    <t>ナンバー</t>
  </si>
  <si>
    <t>ナンバー2</t>
  </si>
  <si>
    <t>競技者名カナ</t>
  </si>
  <si>
    <t>競技者名略称</t>
  </si>
  <si>
    <t>競技者名英字</t>
  </si>
  <si>
    <t>性別</t>
  </si>
  <si>
    <t>学年</t>
  </si>
  <si>
    <t>生年</t>
  </si>
  <si>
    <t>月日</t>
  </si>
  <si>
    <t>個人所属地名</t>
  </si>
  <si>
    <t>陸連コード</t>
  </si>
  <si>
    <t>参加競技-競技コード1</t>
  </si>
  <si>
    <t>参加競技-自己記録1</t>
  </si>
  <si>
    <t>参加競技-オープン参加FLG1</t>
  </si>
  <si>
    <t>参加競技-記録FLG1</t>
  </si>
  <si>
    <t>参加競技-PB記録1</t>
  </si>
  <si>
    <t>参加競技-記録FLG_PB1</t>
  </si>
  <si>
    <t>参加競技-SB記録1</t>
  </si>
  <si>
    <t>参加競技-記録FLG_SB1</t>
  </si>
  <si>
    <t>参加競技-競技コード2</t>
  </si>
  <si>
    <t>参加競技-自己記録2</t>
  </si>
  <si>
    <t>参加競技-オープン参加FLG2</t>
  </si>
  <si>
    <t>参加競技-記録FLG2</t>
  </si>
  <si>
    <t>参加競技-PB記録2</t>
  </si>
  <si>
    <t>参加競技-記録FLG_PB2</t>
  </si>
  <si>
    <t>参加競技-SB記録2</t>
  </si>
  <si>
    <t>参加競技-記録FLG_SB2</t>
  </si>
  <si>
    <t>参加競技-競技コード3</t>
  </si>
  <si>
    <t>参加競技-自己記録3</t>
  </si>
  <si>
    <t>参加競技-オープン参加FLG3</t>
  </si>
  <si>
    <t>参加競技-記録FLG3</t>
  </si>
  <si>
    <t>参加競技-PB記録3</t>
  </si>
  <si>
    <t>参加競技-記録FLG_PB3</t>
  </si>
  <si>
    <t>参加競技-SB記録3</t>
  </si>
  <si>
    <t>参加競技-記録FLG_SB3</t>
  </si>
  <si>
    <t>参加競技-競技コード4</t>
  </si>
  <si>
    <t>参加競技-自己記録4</t>
  </si>
  <si>
    <t>参加競技-オープン参加FLG4</t>
  </si>
  <si>
    <t>参加競技-記録FLG4</t>
  </si>
  <si>
    <t>参加競技-PB記録4</t>
  </si>
  <si>
    <t>参加競技-記録FLG_PB4</t>
  </si>
  <si>
    <t>参加競技-SB記録4</t>
  </si>
  <si>
    <t>参加競技-記録FLG_SB4</t>
  </si>
  <si>
    <t>参加競技-競技コード5</t>
  </si>
  <si>
    <t>参加競技-自己記録5</t>
  </si>
  <si>
    <t>参加競技-オープン参加FLG5</t>
  </si>
  <si>
    <t>参加競技-記録FLG5</t>
  </si>
  <si>
    <t>参加競技-PB記録5</t>
  </si>
  <si>
    <t>参加競技-記録FLG_PB5</t>
  </si>
  <si>
    <t>参加競技-SB記録5</t>
  </si>
  <si>
    <t>参加競技-記録FLG_SB5</t>
  </si>
  <si>
    <t>所属地コード</t>
  </si>
  <si>
    <t>所属名</t>
  </si>
  <si>
    <t>所属名カナ</t>
  </si>
  <si>
    <t>所属名略称</t>
  </si>
  <si>
    <t>所属名正式名称</t>
  </si>
  <si>
    <t>所属名英字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</si>
</sst>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20"/>
      <color indexed="8"/>
      <name val="ＭＳ Ｐゴシック"/>
      <family val="3"/>
      <charset val="128"/>
    </font>
    <font>
      <sz val="12"/>
      <name val="Osaka"/>
      <family val="3"/>
      <charset val="128"/>
    </font>
    <font>
      <b/>
      <sz val="14"/>
      <name val="Osaka"/>
      <family val="3"/>
      <charset val="128"/>
    </font>
    <font>
      <sz val="6"/>
      <name val="Osaka"/>
      <family val="3"/>
      <charset val="128"/>
    </font>
    <font>
      <sz val="10"/>
      <name val="ＭＳ Ｐゴシック"/>
      <family val="3"/>
      <charset val="128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sz val="2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明朝"/>
      <family val="1"/>
      <charset val="128"/>
    </font>
    <font>
      <u val="double"/>
      <sz val="11"/>
      <color indexed="8"/>
      <name val="ＭＳ Ｐ明朝"/>
      <family val="1"/>
      <charset val="128"/>
    </font>
    <font>
      <sz val="9"/>
      <color indexed="81"/>
      <name val="MS P ゴシック"/>
      <family val="3"/>
      <charset val="128"/>
    </font>
    <font>
      <sz val="11"/>
      <color theme="1"/>
      <name val="ＭＳ Ｐ明朝"/>
      <family val="1"/>
      <charset val="128"/>
    </font>
    <font>
      <sz val="14"/>
      <color theme="1"/>
      <name val="ＭＳ Ｐゴシック"/>
      <family val="3"/>
      <charset val="128"/>
    </font>
    <font>
      <sz val="20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10"/>
      <color theme="1"/>
      <name val="ＭＳ Ｐ明朝"/>
      <family val="1"/>
      <charset val="128"/>
    </font>
    <font>
      <sz val="30"/>
      <color theme="1"/>
      <name val="ＭＳ Ｐゴシック"/>
      <family val="3"/>
      <charset val="128"/>
    </font>
    <font>
      <sz val="8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sz val="16"/>
      <color theme="1"/>
      <name val="ＭＳ Ｐゴシック"/>
      <family val="3"/>
      <charset val="128"/>
      <scheme val="minor"/>
    </font>
    <font>
      <sz val="14"/>
      <color theme="1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0" fillId="0" borderId="0" xfId="0" applyAlignment="1">
      <alignment vertical="center"/>
    </xf>
    <xf numFmtId="0" fontId="14" fillId="0" borderId="0" xfId="0" applyFont="1" applyAlignment="1">
      <alignment vertical="center"/>
    </xf>
    <xf numFmtId="0" fontId="0" fillId="3" borderId="0" xfId="0" applyFill="1" applyAlignment="1">
      <alignment vertical="center"/>
    </xf>
    <xf numFmtId="0" fontId="14" fillId="3" borderId="0" xfId="0" applyFont="1" applyFill="1" applyAlignment="1">
      <alignment vertical="center"/>
    </xf>
    <xf numFmtId="0" fontId="0" fillId="4" borderId="0" xfId="0" applyFill="1"/>
    <xf numFmtId="0" fontId="6" fillId="4" borderId="1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left" vertical="center"/>
    </xf>
    <xf numFmtId="0" fontId="6" fillId="4" borderId="4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vertical="center" shrinkToFit="1"/>
    </xf>
    <xf numFmtId="0" fontId="7" fillId="4" borderId="3" xfId="0" applyFont="1" applyFill="1" applyBorder="1" applyAlignment="1">
      <alignment vertical="center"/>
    </xf>
    <xf numFmtId="0" fontId="8" fillId="4" borderId="4" xfId="0" quotePrefix="1" applyFont="1" applyFill="1" applyBorder="1" applyAlignment="1">
      <alignment vertical="center"/>
    </xf>
    <xf numFmtId="0" fontId="7" fillId="4" borderId="4" xfId="0" applyFont="1" applyFill="1" applyBorder="1" applyAlignment="1">
      <alignment horizontal="center" vertical="center"/>
    </xf>
    <xf numFmtId="0" fontId="8" fillId="4" borderId="5" xfId="0" quotePrefix="1" applyFont="1" applyFill="1" applyBorder="1" applyAlignment="1">
      <alignment vertical="center"/>
    </xf>
    <xf numFmtId="0" fontId="14" fillId="4" borderId="0" xfId="0" applyFont="1" applyFill="1" applyAlignment="1">
      <alignment vertical="center"/>
    </xf>
    <xf numFmtId="0" fontId="0" fillId="4" borderId="0" xfId="0" applyFill="1" applyAlignment="1">
      <alignment vertical="center"/>
    </xf>
    <xf numFmtId="0" fontId="9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vertical="center" shrinkToFit="1"/>
    </xf>
    <xf numFmtId="0" fontId="7" fillId="4" borderId="0" xfId="0" applyFont="1" applyFill="1" applyAlignment="1">
      <alignment vertical="center"/>
    </xf>
    <xf numFmtId="0" fontId="8" fillId="4" borderId="0" xfId="0" quotePrefix="1" applyFont="1" applyFill="1" applyAlignment="1">
      <alignment vertical="center"/>
    </xf>
    <xf numFmtId="0" fontId="9" fillId="4" borderId="0" xfId="0" applyFont="1" applyFill="1" applyAlignment="1">
      <alignment horizontal="left" vertical="center"/>
    </xf>
    <xf numFmtId="0" fontId="0" fillId="2" borderId="0" xfId="0" applyFill="1" applyAlignment="1" applyProtection="1">
      <alignment horizontal="center" shrinkToFit="1"/>
      <protection locked="0" hidden="1"/>
    </xf>
    <xf numFmtId="0" fontId="0" fillId="2" borderId="6" xfId="0" applyFill="1" applyBorder="1" applyAlignment="1" applyProtection="1">
      <alignment horizontal="center" shrinkToFit="1"/>
      <protection locked="0" hidden="1"/>
    </xf>
    <xf numFmtId="0" fontId="0" fillId="2" borderId="7" xfId="0" applyFill="1" applyBorder="1" applyAlignment="1" applyProtection="1">
      <alignment horizontal="center" shrinkToFit="1"/>
      <protection locked="0" hidden="1"/>
    </xf>
    <xf numFmtId="0" fontId="0" fillId="0" borderId="8" xfId="0" applyBorder="1" applyAlignment="1" applyProtection="1">
      <alignment horizontal="center" shrinkToFit="1"/>
      <protection locked="0" hidden="1"/>
    </xf>
    <xf numFmtId="0" fontId="0" fillId="0" borderId="5" xfId="0" applyBorder="1" applyAlignment="1" applyProtection="1">
      <alignment horizontal="center" shrinkToFit="1"/>
      <protection locked="0" hidden="1"/>
    </xf>
    <xf numFmtId="0" fontId="0" fillId="0" borderId="9" xfId="0" applyBorder="1" applyAlignment="1" applyProtection="1">
      <alignment horizontal="center" shrinkToFit="1"/>
      <protection locked="0" hidden="1"/>
    </xf>
    <xf numFmtId="0" fontId="0" fillId="0" borderId="10" xfId="0" applyBorder="1" applyAlignment="1" applyProtection="1">
      <alignment horizontal="center" shrinkToFit="1"/>
      <protection locked="0" hidden="1"/>
    </xf>
    <xf numFmtId="0" fontId="0" fillId="0" borderId="11" xfId="0" applyBorder="1" applyAlignment="1" applyProtection="1">
      <alignment horizontal="center" shrinkToFit="1"/>
      <protection locked="0" hidden="1"/>
    </xf>
    <xf numFmtId="0" fontId="0" fillId="0" borderId="12" xfId="0" applyBorder="1" applyAlignment="1" applyProtection="1">
      <alignment horizontal="center" shrinkToFit="1"/>
      <protection locked="0" hidden="1"/>
    </xf>
    <xf numFmtId="0" fontId="0" fillId="0" borderId="13" xfId="0" applyBorder="1" applyAlignment="1" applyProtection="1">
      <alignment horizontal="center" shrinkToFit="1"/>
      <protection locked="0" hidden="1"/>
    </xf>
    <xf numFmtId="0" fontId="0" fillId="0" borderId="14" xfId="0" applyBorder="1" applyAlignment="1" applyProtection="1">
      <alignment horizontal="center" shrinkToFit="1"/>
      <protection locked="0" hidden="1"/>
    </xf>
    <xf numFmtId="0" fontId="0" fillId="0" borderId="15" xfId="0" applyBorder="1" applyAlignment="1" applyProtection="1">
      <alignment horizontal="center" shrinkToFit="1"/>
      <protection locked="0" hidden="1"/>
    </xf>
    <xf numFmtId="0" fontId="14" fillId="5" borderId="0" xfId="0" applyFont="1" applyFill="1" applyAlignment="1">
      <alignment vertical="center"/>
    </xf>
    <xf numFmtId="0" fontId="0" fillId="5" borderId="0" xfId="0" applyFill="1" applyAlignment="1">
      <alignment vertical="center"/>
    </xf>
    <xf numFmtId="0" fontId="15" fillId="0" borderId="0" xfId="0" applyFont="1" applyAlignment="1">
      <alignment horizontal="center" vertical="center"/>
    </xf>
    <xf numFmtId="0" fontId="3" fillId="0" borderId="23" xfId="0" applyFont="1" applyBorder="1" applyAlignment="1" applyProtection="1">
      <alignment horizontal="center" vertical="center" shrinkToFit="1"/>
      <protection locked="0" hidden="1"/>
    </xf>
    <xf numFmtId="0" fontId="3" fillId="0" borderId="24" xfId="0" applyFont="1" applyBorder="1" applyAlignment="1" applyProtection="1">
      <alignment horizontal="center" vertical="center" shrinkToFit="1"/>
      <protection locked="0" hidden="1"/>
    </xf>
    <xf numFmtId="0" fontId="4" fillId="2" borderId="25" xfId="0" applyFont="1" applyFill="1" applyBorder="1" applyAlignment="1" applyProtection="1">
      <alignment horizontal="center" vertical="center" shrinkToFit="1"/>
      <protection locked="0" hidden="1"/>
    </xf>
    <xf numFmtId="0" fontId="4" fillId="2" borderId="16" xfId="0" applyFont="1" applyFill="1" applyBorder="1" applyAlignment="1" applyProtection="1">
      <alignment horizontal="center" vertical="center" shrinkToFit="1"/>
      <protection locked="0" hidden="1"/>
    </xf>
    <xf numFmtId="0" fontId="15" fillId="0" borderId="17" xfId="0" applyFont="1" applyBorder="1" applyAlignment="1">
      <alignment horizontal="center" vertical="center" shrinkToFit="1"/>
    </xf>
    <xf numFmtId="0" fontId="15" fillId="0" borderId="4" xfId="0" applyFont="1" applyBorder="1" applyAlignment="1">
      <alignment horizontal="center" vertical="center" shrinkToFit="1"/>
    </xf>
    <xf numFmtId="0" fontId="15" fillId="0" borderId="3" xfId="0" applyFont="1" applyBorder="1" applyAlignment="1">
      <alignment horizontal="center" vertical="center" shrinkToFit="1"/>
    </xf>
    <xf numFmtId="0" fontId="15" fillId="0" borderId="5" xfId="0" applyFont="1" applyBorder="1" applyAlignment="1">
      <alignment horizontal="center" vertical="center" shrinkToFit="1"/>
    </xf>
    <xf numFmtId="0" fontId="14" fillId="0" borderId="0" xfId="0" applyFont="1" applyAlignment="1">
      <alignment horizontal="left" vertical="center" wrapText="1"/>
    </xf>
    <xf numFmtId="0" fontId="15" fillId="0" borderId="18" xfId="0" applyFont="1" applyBorder="1" applyAlignment="1">
      <alignment horizontal="center" vertical="center" shrinkToFit="1"/>
    </xf>
    <xf numFmtId="0" fontId="15" fillId="0" borderId="19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14" fillId="0" borderId="17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14" fillId="0" borderId="22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/>
    </xf>
    <xf numFmtId="0" fontId="17" fillId="0" borderId="4" xfId="0" applyFont="1" applyBorder="1" applyAlignment="1">
      <alignment horizontal="left" vertical="center"/>
    </xf>
    <xf numFmtId="0" fontId="17" fillId="0" borderId="5" xfId="0" applyFont="1" applyBorder="1" applyAlignment="1">
      <alignment horizontal="left" vertical="center"/>
    </xf>
    <xf numFmtId="0" fontId="17" fillId="0" borderId="17" xfId="0" applyFont="1" applyBorder="1" applyAlignment="1">
      <alignment horizontal="center" vertical="center" shrinkToFit="1"/>
    </xf>
    <xf numFmtId="0" fontId="17" fillId="0" borderId="4" xfId="0" applyFont="1" applyBorder="1" applyAlignment="1">
      <alignment horizontal="center" vertical="center" shrinkToFit="1"/>
    </xf>
    <xf numFmtId="0" fontId="20" fillId="0" borderId="17" xfId="0" applyFont="1" applyBorder="1" applyAlignment="1">
      <alignment horizontal="center" vertical="center" wrapText="1" shrinkToFit="1"/>
    </xf>
    <xf numFmtId="0" fontId="21" fillId="0" borderId="17" xfId="0" applyFont="1" applyBorder="1" applyAlignment="1">
      <alignment horizontal="center" vertical="center" shrinkToFit="1"/>
    </xf>
    <xf numFmtId="0" fontId="21" fillId="0" borderId="4" xfId="0" applyFont="1" applyBorder="1" applyAlignment="1">
      <alignment horizontal="center" vertical="center" shrinkToFit="1"/>
    </xf>
    <xf numFmtId="0" fontId="21" fillId="0" borderId="5" xfId="0" applyFont="1" applyBorder="1" applyAlignment="1">
      <alignment horizontal="center" vertical="center" shrinkToFit="1"/>
    </xf>
    <xf numFmtId="0" fontId="14" fillId="0" borderId="17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17" xfId="0" applyFont="1" applyBorder="1" applyAlignment="1">
      <alignment horizontal="center" vertical="center" shrinkToFit="1"/>
    </xf>
    <xf numFmtId="0" fontId="16" fillId="0" borderId="4" xfId="0" applyFont="1" applyBorder="1" applyAlignment="1">
      <alignment horizontal="center" vertical="center" shrinkToFit="1"/>
    </xf>
    <xf numFmtId="0" fontId="16" fillId="0" borderId="17" xfId="0" applyFont="1" applyBorder="1" applyAlignment="1">
      <alignment horizontal="right" vertical="center"/>
    </xf>
    <xf numFmtId="0" fontId="16" fillId="0" borderId="4" xfId="0" applyFont="1" applyBorder="1" applyAlignment="1">
      <alignment horizontal="right" vertical="center"/>
    </xf>
    <xf numFmtId="0" fontId="16" fillId="0" borderId="5" xfId="0" applyFont="1" applyBorder="1" applyAlignment="1">
      <alignment horizontal="center" vertical="center" shrinkToFit="1"/>
    </xf>
    <xf numFmtId="0" fontId="15" fillId="0" borderId="17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7" fillId="0" borderId="17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 wrapText="1" shrinkToFit="1"/>
    </xf>
    <xf numFmtId="0" fontId="20" fillId="0" borderId="5" xfId="0" applyFont="1" applyBorder="1" applyAlignment="1">
      <alignment horizontal="center" vertical="center" wrapText="1" shrinkToFit="1"/>
    </xf>
    <xf numFmtId="0" fontId="17" fillId="0" borderId="5" xfId="0" applyFont="1" applyBorder="1" applyAlignment="1">
      <alignment horizontal="center" vertical="center" shrinkToFit="1"/>
    </xf>
    <xf numFmtId="0" fontId="17" fillId="0" borderId="17" xfId="0" applyFont="1" applyBorder="1" applyAlignment="1">
      <alignment horizontal="left" vertical="center" shrinkToFit="1"/>
    </xf>
    <xf numFmtId="0" fontId="17" fillId="0" borderId="4" xfId="0" applyFont="1" applyBorder="1" applyAlignment="1">
      <alignment horizontal="left" vertical="center" shrinkToFit="1"/>
    </xf>
    <xf numFmtId="0" fontId="17" fillId="0" borderId="5" xfId="0" applyFont="1" applyBorder="1" applyAlignment="1">
      <alignment horizontal="left" vertical="center" shrinkToFit="1"/>
    </xf>
    <xf numFmtId="0" fontId="14" fillId="0" borderId="5" xfId="0" applyFont="1" applyBorder="1" applyAlignment="1">
      <alignment horizontal="center" vertical="center" wrapText="1"/>
    </xf>
    <xf numFmtId="0" fontId="19" fillId="0" borderId="17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8" fillId="0" borderId="17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/>
  </sheetPr>
  <dimension ref="A1:BB30"/>
  <sheetViews>
    <sheetView tabSelected="1" view="pageBreakPreview" zoomScale="85" zoomScaleNormal="85" zoomScaleSheetLayoutView="85" workbookViewId="0">
      <selection activeCell="N9" sqref="N9:Y9"/>
    </sheetView>
  </sheetViews>
  <sheetFormatPr defaultColWidth="2.44140625" defaultRowHeight="34.5" customHeight="1"/>
  <cols>
    <col min="1" max="28" width="2.44140625" style="3"/>
    <col min="29" max="34" width="2.33203125" style="3" customWidth="1"/>
    <col min="35" max="37" width="2.44140625" style="3"/>
    <col min="38" max="38" width="2.44140625" style="3" customWidth="1"/>
    <col min="39" max="40" width="2.44140625" style="19" customWidth="1"/>
    <col min="41" max="41" width="11" style="5" customWidth="1"/>
    <col min="42" max="42" width="5.21875" style="5" customWidth="1"/>
    <col min="43" max="43" width="7.44140625" style="5" customWidth="1"/>
    <col min="44" max="44" width="9" style="5" customWidth="1"/>
    <col min="45" max="45" width="5.33203125" style="5" customWidth="1"/>
    <col min="46" max="47" width="8" style="5" customWidth="1"/>
    <col min="48" max="48" width="9.88671875" style="5" customWidth="1"/>
    <col min="49" max="49" width="3" style="5" customWidth="1"/>
    <col min="50" max="50" width="2.44140625" style="5" customWidth="1"/>
    <col min="51" max="51" width="4.21875" style="5" customWidth="1"/>
    <col min="52" max="52" width="2.44140625" style="5" customWidth="1"/>
    <col min="53" max="53" width="4.21875" style="5" customWidth="1"/>
    <col min="54" max="54" width="2.44140625" style="5" customWidth="1"/>
    <col min="55" max="59" width="2.44140625" style="19" customWidth="1"/>
    <col min="60" max="16384" width="2.44140625" style="19"/>
  </cols>
  <sheetData>
    <row r="1" spans="1:54" ht="21.75" customHeight="1"/>
    <row r="2" spans="1:54" ht="34.5" customHeight="1">
      <c r="B2" s="55" t="s">
        <v>45</v>
      </c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55"/>
      <c r="AF2" s="55"/>
      <c r="AG2" s="55"/>
      <c r="AH2" s="55"/>
      <c r="AI2" s="55"/>
      <c r="AJ2" s="1"/>
    </row>
    <row r="3" spans="1:54" ht="17.25" customHeight="1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</row>
    <row r="4" spans="1:54" s="18" customFormat="1" ht="34.5" customHeight="1">
      <c r="A4" s="4"/>
      <c r="B4" s="74" t="s">
        <v>4</v>
      </c>
      <c r="C4" s="59"/>
      <c r="D4" s="59"/>
      <c r="E4" s="59"/>
      <c r="F4" s="59"/>
      <c r="G4" s="59"/>
      <c r="H4" s="60"/>
      <c r="I4" s="74" t="s">
        <v>0</v>
      </c>
      <c r="J4" s="59"/>
      <c r="K4" s="75"/>
      <c r="L4" s="75"/>
      <c r="M4" s="75"/>
      <c r="N4" s="59" t="s">
        <v>1</v>
      </c>
      <c r="O4" s="59"/>
      <c r="P4" s="59"/>
      <c r="Q4" s="59"/>
      <c r="R4" s="60"/>
      <c r="S4" s="74" t="s">
        <v>2</v>
      </c>
      <c r="T4" s="59"/>
      <c r="U4" s="59"/>
      <c r="V4" s="59"/>
      <c r="W4" s="59"/>
      <c r="X4" s="59"/>
      <c r="Y4" s="59"/>
      <c r="Z4" s="59"/>
      <c r="AA4" s="59"/>
      <c r="AB4" s="60"/>
      <c r="AC4" s="78"/>
      <c r="AD4" s="79"/>
      <c r="AE4" s="79"/>
      <c r="AF4" s="59" t="s">
        <v>3</v>
      </c>
      <c r="AG4" s="59"/>
      <c r="AH4" s="59"/>
      <c r="AI4" s="60"/>
      <c r="AJ4" s="2"/>
      <c r="AK4" s="4"/>
      <c r="AL4" s="4"/>
      <c r="AO4" t="s">
        <v>36</v>
      </c>
      <c r="AR4" s="5"/>
    </row>
    <row r="5" spans="1:54" s="18" customFormat="1" ht="34.5" customHeight="1">
      <c r="A5" s="4"/>
      <c r="B5" s="56" t="s">
        <v>28</v>
      </c>
      <c r="C5" s="57"/>
      <c r="D5" s="57"/>
      <c r="E5" s="57"/>
      <c r="F5" s="57"/>
      <c r="G5" s="57"/>
      <c r="H5" s="92"/>
      <c r="I5" s="78"/>
      <c r="J5" s="79"/>
      <c r="K5" s="79"/>
      <c r="L5" s="79"/>
      <c r="M5" s="79"/>
      <c r="N5" s="79"/>
      <c r="O5" s="79"/>
      <c r="P5" s="65" t="s">
        <v>15</v>
      </c>
      <c r="Q5" s="65"/>
      <c r="R5" s="65"/>
      <c r="S5" s="65"/>
      <c r="T5" s="75"/>
      <c r="U5" s="75"/>
      <c r="V5" s="75"/>
      <c r="W5" s="65" t="s">
        <v>16</v>
      </c>
      <c r="X5" s="65"/>
      <c r="Y5" s="75"/>
      <c r="Z5" s="75"/>
      <c r="AA5" s="75"/>
      <c r="AB5" s="66" t="s">
        <v>17</v>
      </c>
      <c r="AC5" s="66"/>
      <c r="AD5" s="66"/>
      <c r="AE5" s="66"/>
      <c r="AF5" s="66"/>
      <c r="AG5" s="66"/>
      <c r="AH5" s="66"/>
      <c r="AI5" s="67"/>
      <c r="AJ5" s="2"/>
      <c r="AK5" s="4"/>
      <c r="AL5" s="4"/>
      <c r="AR5" s="5"/>
    </row>
    <row r="6" spans="1:54" s="18" customFormat="1" ht="34.5" customHeight="1">
      <c r="A6" s="4"/>
      <c r="B6" s="96" t="s">
        <v>37</v>
      </c>
      <c r="C6" s="97"/>
      <c r="D6" s="97"/>
      <c r="E6" s="97"/>
      <c r="F6" s="97"/>
      <c r="G6" s="97"/>
      <c r="H6" s="98"/>
      <c r="I6" s="76"/>
      <c r="J6" s="77"/>
      <c r="K6" s="77"/>
      <c r="L6" s="77"/>
      <c r="M6" s="77"/>
      <c r="N6" s="77"/>
      <c r="O6" s="77"/>
      <c r="P6" s="77"/>
      <c r="Q6" s="77"/>
      <c r="R6" s="77"/>
      <c r="S6" s="77" t="s">
        <v>39</v>
      </c>
      <c r="T6" s="77"/>
      <c r="U6" s="80"/>
      <c r="V6" s="74" t="s">
        <v>44</v>
      </c>
      <c r="W6" s="59"/>
      <c r="X6" s="59"/>
      <c r="Y6" s="59"/>
      <c r="Z6" s="59"/>
      <c r="AA6" s="59"/>
      <c r="AB6" s="59"/>
      <c r="AC6" s="60"/>
      <c r="AD6" s="93"/>
      <c r="AE6" s="94"/>
      <c r="AF6" s="94"/>
      <c r="AG6" s="94"/>
      <c r="AH6" s="94"/>
      <c r="AI6" s="95"/>
      <c r="AJ6" s="2"/>
      <c r="AK6" s="4"/>
      <c r="AL6" s="4"/>
      <c r="AR6" s="5"/>
      <c r="AS6" s="25" t="s">
        <v>29</v>
      </c>
      <c r="AT6" s="20"/>
      <c r="AU6" s="20"/>
      <c r="AV6" s="20"/>
      <c r="AW6" s="20"/>
      <c r="AX6" s="20"/>
      <c r="AY6" s="20"/>
      <c r="AZ6" s="20"/>
      <c r="BA6" s="20"/>
      <c r="BB6" s="20"/>
    </row>
    <row r="7" spans="1:54" s="18" customFormat="1" ht="34.5" customHeight="1" thickBot="1">
      <c r="A7" s="4"/>
      <c r="B7" s="74" t="s">
        <v>5</v>
      </c>
      <c r="C7" s="59"/>
      <c r="D7" s="59"/>
      <c r="E7" s="59"/>
      <c r="F7" s="59"/>
      <c r="G7" s="59"/>
      <c r="H7" s="60"/>
      <c r="I7" s="68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88"/>
      <c r="V7" s="70" t="s">
        <v>38</v>
      </c>
      <c r="W7" s="86"/>
      <c r="X7" s="86"/>
      <c r="Y7" s="87"/>
      <c r="Z7" s="71"/>
      <c r="AA7" s="72"/>
      <c r="AB7" s="72"/>
      <c r="AC7" s="72"/>
      <c r="AD7" s="72"/>
      <c r="AE7" s="72"/>
      <c r="AF7" s="72"/>
      <c r="AG7" s="72"/>
      <c r="AH7" s="72"/>
      <c r="AI7" s="73"/>
      <c r="AJ7" s="2"/>
      <c r="AK7" s="4"/>
      <c r="AL7" s="4"/>
      <c r="AR7" s="5"/>
      <c r="AS7" s="6" t="s">
        <v>21</v>
      </c>
      <c r="AT7" s="7" t="s">
        <v>2</v>
      </c>
      <c r="AU7" s="7" t="s">
        <v>22</v>
      </c>
      <c r="AV7" s="7" t="s">
        <v>23</v>
      </c>
      <c r="AW7" s="8" t="s">
        <v>24</v>
      </c>
      <c r="AX7" s="9"/>
      <c r="AY7" s="9"/>
      <c r="AZ7" s="9"/>
      <c r="BA7" s="9"/>
      <c r="BB7" s="10"/>
    </row>
    <row r="8" spans="1:54" s="18" customFormat="1" ht="34.5" customHeight="1" thickTop="1">
      <c r="A8" s="4"/>
      <c r="B8" s="74" t="s">
        <v>6</v>
      </c>
      <c r="C8" s="59"/>
      <c r="D8" s="59"/>
      <c r="E8" s="59"/>
      <c r="F8" s="59"/>
      <c r="G8" s="59"/>
      <c r="H8" s="60"/>
      <c r="I8" s="89"/>
      <c r="J8" s="90"/>
      <c r="K8" s="90"/>
      <c r="L8" s="90"/>
      <c r="M8" s="90"/>
      <c r="N8" s="90"/>
      <c r="O8" s="90"/>
      <c r="P8" s="90"/>
      <c r="Q8" s="90"/>
      <c r="R8" s="90"/>
      <c r="S8" s="90"/>
      <c r="T8" s="90"/>
      <c r="U8" s="90"/>
      <c r="V8" s="90"/>
      <c r="W8" s="90"/>
      <c r="X8" s="90"/>
      <c r="Y8" s="90"/>
      <c r="Z8" s="90"/>
      <c r="AA8" s="90"/>
      <c r="AB8" s="90"/>
      <c r="AC8" s="90"/>
      <c r="AD8" s="90"/>
      <c r="AE8" s="90"/>
      <c r="AF8" s="90"/>
      <c r="AG8" s="90"/>
      <c r="AH8" s="90"/>
      <c r="AI8" s="91"/>
      <c r="AJ8" s="2"/>
      <c r="AK8" s="4"/>
      <c r="AL8" s="4"/>
      <c r="AO8" s="41">
        <f>AD6</f>
        <v>0</v>
      </c>
      <c r="AP8" s="42"/>
      <c r="AQ8" s="26"/>
      <c r="AR8" s="5"/>
      <c r="AS8" s="11">
        <f>$K$4</f>
        <v>0</v>
      </c>
      <c r="AT8" s="12">
        <f>$AC$4</f>
        <v>0</v>
      </c>
      <c r="AU8" s="12">
        <f>$AD$6</f>
        <v>0</v>
      </c>
      <c r="AV8" s="13">
        <f>男子「参加申込用紙」!$I$6</f>
        <v>0</v>
      </c>
      <c r="AW8" s="14">
        <f>I5</f>
        <v>0</v>
      </c>
      <c r="AX8" s="15" t="s">
        <v>25</v>
      </c>
      <c r="AY8" s="16">
        <f>T5</f>
        <v>0</v>
      </c>
      <c r="AZ8" s="15" t="s">
        <v>26</v>
      </c>
      <c r="BA8" s="16">
        <f>Y5</f>
        <v>0</v>
      </c>
      <c r="BB8" s="17" t="s">
        <v>27</v>
      </c>
    </row>
    <row r="9" spans="1:54" s="18" customFormat="1" ht="25.5" customHeight="1">
      <c r="A9" s="4"/>
      <c r="B9" s="56" t="s">
        <v>32</v>
      </c>
      <c r="C9" s="57"/>
      <c r="D9" s="57"/>
      <c r="E9" s="57"/>
      <c r="F9" s="57"/>
      <c r="G9" s="57"/>
      <c r="H9" s="57"/>
      <c r="I9" s="57"/>
      <c r="J9" s="57"/>
      <c r="K9" s="57"/>
      <c r="L9" s="57"/>
      <c r="M9" s="92"/>
      <c r="N9" s="56" t="s">
        <v>33</v>
      </c>
      <c r="O9" s="57"/>
      <c r="P9" s="57"/>
      <c r="Q9" s="57"/>
      <c r="R9" s="57"/>
      <c r="S9" s="57"/>
      <c r="T9" s="57"/>
      <c r="U9" s="57"/>
      <c r="V9" s="57"/>
      <c r="W9" s="57"/>
      <c r="X9" s="57"/>
      <c r="Y9" s="92"/>
      <c r="Z9" s="74" t="s">
        <v>7</v>
      </c>
      <c r="AA9" s="59"/>
      <c r="AB9" s="60"/>
      <c r="AC9" s="74" t="s">
        <v>8</v>
      </c>
      <c r="AD9" s="59"/>
      <c r="AE9" s="59"/>
      <c r="AF9" s="59"/>
      <c r="AG9" s="59"/>
      <c r="AH9" s="59"/>
      <c r="AI9" s="60"/>
      <c r="AJ9" s="2"/>
      <c r="AK9" s="4"/>
      <c r="AL9" s="4"/>
      <c r="AO9" s="43">
        <f>I6</f>
        <v>0</v>
      </c>
      <c r="AP9" s="44"/>
      <c r="AQ9" s="26"/>
      <c r="AR9" s="5"/>
    </row>
    <row r="10" spans="1:54" s="18" customFormat="1" ht="25.5" customHeight="1">
      <c r="A10" s="4"/>
      <c r="B10" s="56" t="s">
        <v>30</v>
      </c>
      <c r="C10" s="57"/>
      <c r="D10" s="57"/>
      <c r="E10" s="57"/>
      <c r="F10" s="57"/>
      <c r="G10" s="64"/>
      <c r="H10" s="58" t="s">
        <v>31</v>
      </c>
      <c r="I10" s="59"/>
      <c r="J10" s="59"/>
      <c r="K10" s="59"/>
      <c r="L10" s="59"/>
      <c r="M10" s="60"/>
      <c r="N10" s="56" t="s">
        <v>34</v>
      </c>
      <c r="O10" s="57"/>
      <c r="P10" s="57"/>
      <c r="Q10" s="57"/>
      <c r="R10" s="57"/>
      <c r="S10" s="64"/>
      <c r="T10" s="58" t="s">
        <v>35</v>
      </c>
      <c r="U10" s="59"/>
      <c r="V10" s="59"/>
      <c r="W10" s="59"/>
      <c r="X10" s="59"/>
      <c r="Y10" s="60"/>
      <c r="Z10" s="61"/>
      <c r="AA10" s="62"/>
      <c r="AB10" s="63"/>
      <c r="AC10" s="61"/>
      <c r="AD10" s="62"/>
      <c r="AE10" s="62"/>
      <c r="AF10" s="62"/>
      <c r="AG10" s="62"/>
      <c r="AH10" s="62"/>
      <c r="AI10" s="63"/>
      <c r="AJ10" s="2"/>
      <c r="AK10" s="4"/>
      <c r="AL10" s="4"/>
      <c r="AO10" s="27" t="s">
        <v>18</v>
      </c>
      <c r="AP10" s="26" t="s">
        <v>19</v>
      </c>
      <c r="AQ10" s="28" t="s">
        <v>20</v>
      </c>
      <c r="AR10" s="5"/>
      <c r="AS10" s="21"/>
      <c r="AT10" s="21"/>
      <c r="AU10" s="21"/>
      <c r="AV10" s="22"/>
      <c r="AW10" s="23"/>
      <c r="AX10" s="24"/>
      <c r="AY10" s="21"/>
      <c r="AZ10" s="24"/>
      <c r="BA10" s="21"/>
      <c r="BB10" s="24"/>
    </row>
    <row r="11" spans="1:54" s="18" customFormat="1" ht="31.5" customHeight="1">
      <c r="A11" s="4"/>
      <c r="B11" s="45"/>
      <c r="C11" s="46"/>
      <c r="D11" s="46"/>
      <c r="E11" s="46"/>
      <c r="F11" s="46"/>
      <c r="G11" s="50"/>
      <c r="H11" s="47"/>
      <c r="I11" s="46"/>
      <c r="J11" s="46"/>
      <c r="K11" s="46"/>
      <c r="L11" s="46"/>
      <c r="M11" s="48"/>
      <c r="N11" s="45"/>
      <c r="O11" s="46"/>
      <c r="P11" s="46"/>
      <c r="Q11" s="46"/>
      <c r="R11" s="46"/>
      <c r="S11" s="50"/>
      <c r="T11" s="47"/>
      <c r="U11" s="46"/>
      <c r="V11" s="46"/>
      <c r="W11" s="46"/>
      <c r="X11" s="46"/>
      <c r="Y11" s="48"/>
      <c r="Z11" s="81"/>
      <c r="AA11" s="82"/>
      <c r="AB11" s="83"/>
      <c r="AC11" s="84"/>
      <c r="AD11" s="65"/>
      <c r="AE11" s="65"/>
      <c r="AF11" s="65"/>
      <c r="AG11" s="65"/>
      <c r="AH11" s="65"/>
      <c r="AI11" s="85"/>
      <c r="AJ11" s="2"/>
      <c r="AK11" s="4"/>
      <c r="AL11" s="4"/>
      <c r="AO11" s="29" t="str">
        <f>B11&amp;"　"&amp;H11</f>
        <v>　</v>
      </c>
      <c r="AP11" s="30">
        <f>Z11</f>
        <v>0</v>
      </c>
      <c r="AQ11" s="31"/>
      <c r="AR11" s="5"/>
      <c r="AS11" s="5">
        <f>$AD$6</f>
        <v>0</v>
      </c>
      <c r="AT11" s="5">
        <f>$I$6</f>
        <v>0</v>
      </c>
      <c r="AU11" s="5">
        <f>B11</f>
        <v>0</v>
      </c>
      <c r="AV11" s="5">
        <f>H11</f>
        <v>0</v>
      </c>
      <c r="AW11" s="5">
        <f>N11</f>
        <v>0</v>
      </c>
      <c r="AX11" s="5">
        <f>T11</f>
        <v>0</v>
      </c>
      <c r="AY11" s="5">
        <f>Z11</f>
        <v>0</v>
      </c>
      <c r="AZ11" s="5" t="str">
        <f>N11&amp;"　"&amp;T11</f>
        <v>　</v>
      </c>
      <c r="BA11" s="5"/>
      <c r="BB11" s="5"/>
    </row>
    <row r="12" spans="1:54" s="18" customFormat="1" ht="31.5" customHeight="1">
      <c r="A12" s="4"/>
      <c r="B12" s="45"/>
      <c r="C12" s="46"/>
      <c r="D12" s="46"/>
      <c r="E12" s="46"/>
      <c r="F12" s="46"/>
      <c r="G12" s="50"/>
      <c r="H12" s="47"/>
      <c r="I12" s="46"/>
      <c r="J12" s="46"/>
      <c r="K12" s="46"/>
      <c r="L12" s="46"/>
      <c r="M12" s="48"/>
      <c r="N12" s="45"/>
      <c r="O12" s="46"/>
      <c r="P12" s="46"/>
      <c r="Q12" s="46"/>
      <c r="R12" s="46"/>
      <c r="S12" s="50"/>
      <c r="T12" s="47"/>
      <c r="U12" s="46"/>
      <c r="V12" s="46"/>
      <c r="W12" s="46"/>
      <c r="X12" s="46"/>
      <c r="Y12" s="48"/>
      <c r="Z12" s="81"/>
      <c r="AA12" s="82"/>
      <c r="AB12" s="83"/>
      <c r="AC12" s="84"/>
      <c r="AD12" s="65"/>
      <c r="AE12" s="65"/>
      <c r="AF12" s="65"/>
      <c r="AG12" s="65"/>
      <c r="AH12" s="65"/>
      <c r="AI12" s="85"/>
      <c r="AJ12" s="2"/>
      <c r="AK12" s="4"/>
      <c r="AL12" s="4"/>
      <c r="AO12" s="29" t="str">
        <f t="shared" ref="AO12:AO19" si="0">B12&amp;"　"&amp;H12</f>
        <v>　</v>
      </c>
      <c r="AP12" s="30">
        <f t="shared" ref="AP12:AP19" si="1">Z12</f>
        <v>0</v>
      </c>
      <c r="AQ12" s="31"/>
      <c r="AR12" s="5"/>
      <c r="AS12" s="5">
        <f t="shared" ref="AS12:AS19" si="2">$AD$6</f>
        <v>0</v>
      </c>
      <c r="AT12" s="5">
        <f t="shared" ref="AT12:AT19" si="3">$I$6</f>
        <v>0</v>
      </c>
      <c r="AU12" s="5">
        <f t="shared" ref="AU12:AU19" si="4">B12</f>
        <v>0</v>
      </c>
      <c r="AV12" s="5">
        <f t="shared" ref="AV12:AV19" si="5">H12</f>
        <v>0</v>
      </c>
      <c r="AW12" s="5">
        <f t="shared" ref="AW12:AW19" si="6">N12</f>
        <v>0</v>
      </c>
      <c r="AX12" s="5">
        <f t="shared" ref="AX12:AX19" si="7">T12</f>
        <v>0</v>
      </c>
      <c r="AY12" s="5">
        <f t="shared" ref="AY12:AY19" si="8">Z12</f>
        <v>0</v>
      </c>
      <c r="AZ12" s="5" t="str">
        <f t="shared" ref="AZ12:AZ19" si="9">N12&amp;"　"&amp;T12</f>
        <v>　</v>
      </c>
      <c r="BA12" s="5"/>
      <c r="BB12" s="5"/>
    </row>
    <row r="13" spans="1:54" s="18" customFormat="1" ht="31.5" customHeight="1">
      <c r="A13" s="4"/>
      <c r="B13" s="45"/>
      <c r="C13" s="46"/>
      <c r="D13" s="46"/>
      <c r="E13" s="46"/>
      <c r="F13" s="46"/>
      <c r="G13" s="50"/>
      <c r="H13" s="47"/>
      <c r="I13" s="46"/>
      <c r="J13" s="46"/>
      <c r="K13" s="46"/>
      <c r="L13" s="46"/>
      <c r="M13" s="48"/>
      <c r="N13" s="45"/>
      <c r="O13" s="46"/>
      <c r="P13" s="46"/>
      <c r="Q13" s="46"/>
      <c r="R13" s="46"/>
      <c r="S13" s="50"/>
      <c r="T13" s="47"/>
      <c r="U13" s="46"/>
      <c r="V13" s="46"/>
      <c r="W13" s="46"/>
      <c r="X13" s="46"/>
      <c r="Y13" s="48"/>
      <c r="Z13" s="81"/>
      <c r="AA13" s="82"/>
      <c r="AB13" s="83"/>
      <c r="AC13" s="84"/>
      <c r="AD13" s="65"/>
      <c r="AE13" s="65"/>
      <c r="AF13" s="65"/>
      <c r="AG13" s="65"/>
      <c r="AH13" s="65"/>
      <c r="AI13" s="85"/>
      <c r="AJ13" s="2"/>
      <c r="AK13" s="4"/>
      <c r="AL13" s="4"/>
      <c r="AO13" s="29" t="str">
        <f t="shared" si="0"/>
        <v>　</v>
      </c>
      <c r="AP13" s="30">
        <f t="shared" si="1"/>
        <v>0</v>
      </c>
      <c r="AQ13" s="31"/>
      <c r="AR13" s="5"/>
      <c r="AS13" s="5">
        <f t="shared" si="2"/>
        <v>0</v>
      </c>
      <c r="AT13" s="5">
        <f t="shared" si="3"/>
        <v>0</v>
      </c>
      <c r="AU13" s="5">
        <f t="shared" si="4"/>
        <v>0</v>
      </c>
      <c r="AV13" s="5">
        <f t="shared" si="5"/>
        <v>0</v>
      </c>
      <c r="AW13" s="5">
        <f t="shared" si="6"/>
        <v>0</v>
      </c>
      <c r="AX13" s="5">
        <f t="shared" si="7"/>
        <v>0</v>
      </c>
      <c r="AY13" s="5">
        <f t="shared" si="8"/>
        <v>0</v>
      </c>
      <c r="AZ13" s="5" t="str">
        <f t="shared" si="9"/>
        <v>　</v>
      </c>
      <c r="BA13" s="5"/>
      <c r="BB13" s="5"/>
    </row>
    <row r="14" spans="1:54" s="18" customFormat="1" ht="31.5" customHeight="1">
      <c r="A14" s="4"/>
      <c r="B14" s="45"/>
      <c r="C14" s="46"/>
      <c r="D14" s="46"/>
      <c r="E14" s="46"/>
      <c r="F14" s="46"/>
      <c r="G14" s="50"/>
      <c r="H14" s="47"/>
      <c r="I14" s="46"/>
      <c r="J14" s="46"/>
      <c r="K14" s="46"/>
      <c r="L14" s="46"/>
      <c r="M14" s="48"/>
      <c r="N14" s="45"/>
      <c r="O14" s="46"/>
      <c r="P14" s="46"/>
      <c r="Q14" s="46"/>
      <c r="R14" s="46"/>
      <c r="S14" s="50"/>
      <c r="T14" s="47"/>
      <c r="U14" s="46"/>
      <c r="V14" s="46"/>
      <c r="W14" s="46"/>
      <c r="X14" s="46"/>
      <c r="Y14" s="48"/>
      <c r="Z14" s="81"/>
      <c r="AA14" s="82"/>
      <c r="AB14" s="83"/>
      <c r="AC14" s="84"/>
      <c r="AD14" s="65"/>
      <c r="AE14" s="65"/>
      <c r="AF14" s="65"/>
      <c r="AG14" s="65"/>
      <c r="AH14" s="65"/>
      <c r="AI14" s="85"/>
      <c r="AJ14" s="2"/>
      <c r="AK14" s="4"/>
      <c r="AL14" s="4"/>
      <c r="AO14" s="29" t="str">
        <f t="shared" si="0"/>
        <v>　</v>
      </c>
      <c r="AP14" s="30">
        <f t="shared" si="1"/>
        <v>0</v>
      </c>
      <c r="AQ14" s="31"/>
      <c r="AR14" s="5"/>
      <c r="AS14" s="5">
        <f t="shared" si="2"/>
        <v>0</v>
      </c>
      <c r="AT14" s="5">
        <f t="shared" si="3"/>
        <v>0</v>
      </c>
      <c r="AU14" s="5">
        <f t="shared" si="4"/>
        <v>0</v>
      </c>
      <c r="AV14" s="5">
        <f t="shared" si="5"/>
        <v>0</v>
      </c>
      <c r="AW14" s="5">
        <f t="shared" si="6"/>
        <v>0</v>
      </c>
      <c r="AX14" s="5">
        <f t="shared" si="7"/>
        <v>0</v>
      </c>
      <c r="AY14" s="5">
        <f t="shared" si="8"/>
        <v>0</v>
      </c>
      <c r="AZ14" s="5" t="str">
        <f t="shared" si="9"/>
        <v>　</v>
      </c>
      <c r="BA14" s="5"/>
      <c r="BB14" s="5"/>
    </row>
    <row r="15" spans="1:54" s="18" customFormat="1" ht="31.5" customHeight="1">
      <c r="A15" s="4"/>
      <c r="B15" s="45"/>
      <c r="C15" s="46"/>
      <c r="D15" s="46"/>
      <c r="E15" s="46"/>
      <c r="F15" s="46"/>
      <c r="G15" s="50"/>
      <c r="H15" s="47"/>
      <c r="I15" s="46"/>
      <c r="J15" s="46"/>
      <c r="K15" s="46"/>
      <c r="L15" s="46"/>
      <c r="M15" s="48"/>
      <c r="N15" s="45"/>
      <c r="O15" s="46"/>
      <c r="P15" s="46"/>
      <c r="Q15" s="46"/>
      <c r="R15" s="46"/>
      <c r="S15" s="50"/>
      <c r="T15" s="47"/>
      <c r="U15" s="46"/>
      <c r="V15" s="46"/>
      <c r="W15" s="46"/>
      <c r="X15" s="46"/>
      <c r="Y15" s="48"/>
      <c r="Z15" s="81"/>
      <c r="AA15" s="82"/>
      <c r="AB15" s="83"/>
      <c r="AC15" s="84"/>
      <c r="AD15" s="65"/>
      <c r="AE15" s="65"/>
      <c r="AF15" s="65"/>
      <c r="AG15" s="65"/>
      <c r="AH15" s="65"/>
      <c r="AI15" s="85"/>
      <c r="AJ15" s="2"/>
      <c r="AK15" s="4"/>
      <c r="AL15" s="4"/>
      <c r="AO15" s="29" t="str">
        <f t="shared" si="0"/>
        <v>　</v>
      </c>
      <c r="AP15" s="30">
        <f t="shared" si="1"/>
        <v>0</v>
      </c>
      <c r="AQ15" s="31"/>
      <c r="AR15" s="5"/>
      <c r="AS15" s="5">
        <f t="shared" si="2"/>
        <v>0</v>
      </c>
      <c r="AT15" s="5">
        <f t="shared" si="3"/>
        <v>0</v>
      </c>
      <c r="AU15" s="5">
        <f t="shared" si="4"/>
        <v>0</v>
      </c>
      <c r="AV15" s="5">
        <f t="shared" si="5"/>
        <v>0</v>
      </c>
      <c r="AW15" s="5">
        <f t="shared" si="6"/>
        <v>0</v>
      </c>
      <c r="AX15" s="5">
        <f t="shared" si="7"/>
        <v>0</v>
      </c>
      <c r="AY15" s="5">
        <f t="shared" si="8"/>
        <v>0</v>
      </c>
      <c r="AZ15" s="5" t="str">
        <f t="shared" si="9"/>
        <v>　</v>
      </c>
      <c r="BA15" s="5"/>
      <c r="BB15" s="5"/>
    </row>
    <row r="16" spans="1:54" s="18" customFormat="1" ht="31.5" customHeight="1">
      <c r="A16" s="4"/>
      <c r="B16" s="45"/>
      <c r="C16" s="46"/>
      <c r="D16" s="46"/>
      <c r="E16" s="46"/>
      <c r="F16" s="46"/>
      <c r="G16" s="50"/>
      <c r="H16" s="47"/>
      <c r="I16" s="46"/>
      <c r="J16" s="46"/>
      <c r="K16" s="46"/>
      <c r="L16" s="46"/>
      <c r="M16" s="48"/>
      <c r="N16" s="45"/>
      <c r="O16" s="46"/>
      <c r="P16" s="46"/>
      <c r="Q16" s="46"/>
      <c r="R16" s="46"/>
      <c r="S16" s="50"/>
      <c r="T16" s="47"/>
      <c r="U16" s="46"/>
      <c r="V16" s="46"/>
      <c r="W16" s="46"/>
      <c r="X16" s="46"/>
      <c r="Y16" s="48"/>
      <c r="Z16" s="81"/>
      <c r="AA16" s="82"/>
      <c r="AB16" s="83"/>
      <c r="AC16" s="84"/>
      <c r="AD16" s="65"/>
      <c r="AE16" s="65"/>
      <c r="AF16" s="65"/>
      <c r="AG16" s="65"/>
      <c r="AH16" s="65"/>
      <c r="AI16" s="85"/>
      <c r="AJ16" s="2"/>
      <c r="AK16" s="4"/>
      <c r="AL16" s="4"/>
      <c r="AO16" s="29" t="str">
        <f t="shared" si="0"/>
        <v>　</v>
      </c>
      <c r="AP16" s="30">
        <f t="shared" si="1"/>
        <v>0</v>
      </c>
      <c r="AQ16" s="31"/>
      <c r="AR16" s="5"/>
      <c r="AS16" s="5">
        <f t="shared" si="2"/>
        <v>0</v>
      </c>
      <c r="AT16" s="5">
        <f t="shared" si="3"/>
        <v>0</v>
      </c>
      <c r="AU16" s="5">
        <f t="shared" si="4"/>
        <v>0</v>
      </c>
      <c r="AV16" s="5">
        <f t="shared" si="5"/>
        <v>0</v>
      </c>
      <c r="AW16" s="5">
        <f t="shared" si="6"/>
        <v>0</v>
      </c>
      <c r="AX16" s="5">
        <f t="shared" si="7"/>
        <v>0</v>
      </c>
      <c r="AY16" s="5">
        <f t="shared" si="8"/>
        <v>0</v>
      </c>
      <c r="AZ16" s="5" t="str">
        <f t="shared" si="9"/>
        <v>　</v>
      </c>
      <c r="BA16" s="5"/>
      <c r="BB16" s="5"/>
    </row>
    <row r="17" spans="1:54" s="18" customFormat="1" ht="31.5" customHeight="1">
      <c r="A17" s="4"/>
      <c r="B17" s="45"/>
      <c r="C17" s="46"/>
      <c r="D17" s="46"/>
      <c r="E17" s="46"/>
      <c r="F17" s="46"/>
      <c r="G17" s="50"/>
      <c r="H17" s="47"/>
      <c r="I17" s="46"/>
      <c r="J17" s="46"/>
      <c r="K17" s="46"/>
      <c r="L17" s="46"/>
      <c r="M17" s="48"/>
      <c r="N17" s="45"/>
      <c r="O17" s="46"/>
      <c r="P17" s="46"/>
      <c r="Q17" s="46"/>
      <c r="R17" s="46"/>
      <c r="S17" s="50"/>
      <c r="T17" s="47"/>
      <c r="U17" s="46"/>
      <c r="V17" s="46"/>
      <c r="W17" s="46"/>
      <c r="X17" s="46"/>
      <c r="Y17" s="48"/>
      <c r="Z17" s="81"/>
      <c r="AA17" s="82"/>
      <c r="AB17" s="83"/>
      <c r="AC17" s="84"/>
      <c r="AD17" s="65"/>
      <c r="AE17" s="65"/>
      <c r="AF17" s="65"/>
      <c r="AG17" s="65"/>
      <c r="AH17" s="65"/>
      <c r="AI17" s="85"/>
      <c r="AJ17" s="2"/>
      <c r="AK17" s="4"/>
      <c r="AL17" s="4"/>
      <c r="AO17" s="29" t="str">
        <f t="shared" si="0"/>
        <v>　</v>
      </c>
      <c r="AP17" s="30">
        <f t="shared" si="1"/>
        <v>0</v>
      </c>
      <c r="AQ17" s="31"/>
      <c r="AR17" s="5"/>
      <c r="AS17" s="5">
        <f t="shared" si="2"/>
        <v>0</v>
      </c>
      <c r="AT17" s="5">
        <f t="shared" si="3"/>
        <v>0</v>
      </c>
      <c r="AU17" s="5">
        <f t="shared" si="4"/>
        <v>0</v>
      </c>
      <c r="AV17" s="5">
        <f t="shared" si="5"/>
        <v>0</v>
      </c>
      <c r="AW17" s="5">
        <f t="shared" si="6"/>
        <v>0</v>
      </c>
      <c r="AX17" s="5">
        <f t="shared" si="7"/>
        <v>0</v>
      </c>
      <c r="AY17" s="5">
        <f t="shared" si="8"/>
        <v>0</v>
      </c>
      <c r="AZ17" s="5" t="str">
        <f t="shared" si="9"/>
        <v>　</v>
      </c>
      <c r="BA17" s="5"/>
      <c r="BB17" s="5"/>
    </row>
    <row r="18" spans="1:54" s="18" customFormat="1" ht="31.5" customHeight="1">
      <c r="A18" s="4"/>
      <c r="B18" s="45"/>
      <c r="C18" s="46"/>
      <c r="D18" s="46"/>
      <c r="E18" s="46"/>
      <c r="F18" s="46"/>
      <c r="G18" s="50"/>
      <c r="H18" s="47"/>
      <c r="I18" s="46"/>
      <c r="J18" s="46"/>
      <c r="K18" s="46"/>
      <c r="L18" s="46"/>
      <c r="M18" s="48"/>
      <c r="N18" s="45"/>
      <c r="O18" s="46"/>
      <c r="P18" s="46"/>
      <c r="Q18" s="46"/>
      <c r="R18" s="46"/>
      <c r="S18" s="50"/>
      <c r="T18" s="47"/>
      <c r="U18" s="46"/>
      <c r="V18" s="46"/>
      <c r="W18" s="46"/>
      <c r="X18" s="46"/>
      <c r="Y18" s="48"/>
      <c r="Z18" s="81"/>
      <c r="AA18" s="82"/>
      <c r="AB18" s="83"/>
      <c r="AC18" s="84"/>
      <c r="AD18" s="65"/>
      <c r="AE18" s="65"/>
      <c r="AF18" s="65"/>
      <c r="AG18" s="65"/>
      <c r="AH18" s="65"/>
      <c r="AI18" s="85"/>
      <c r="AJ18" s="2"/>
      <c r="AK18" s="4"/>
      <c r="AL18" s="4"/>
      <c r="AO18" s="32" t="str">
        <f t="shared" si="0"/>
        <v>　</v>
      </c>
      <c r="AP18" s="33">
        <f t="shared" si="1"/>
        <v>0</v>
      </c>
      <c r="AQ18" s="34"/>
      <c r="AR18" s="5"/>
      <c r="AS18" s="5">
        <f t="shared" si="2"/>
        <v>0</v>
      </c>
      <c r="AT18" s="5">
        <f t="shared" si="3"/>
        <v>0</v>
      </c>
      <c r="AU18" s="5">
        <f t="shared" si="4"/>
        <v>0</v>
      </c>
      <c r="AV18" s="5">
        <f t="shared" si="5"/>
        <v>0</v>
      </c>
      <c r="AW18" s="5">
        <f t="shared" si="6"/>
        <v>0</v>
      </c>
      <c r="AX18" s="5">
        <f t="shared" si="7"/>
        <v>0</v>
      </c>
      <c r="AY18" s="5">
        <f t="shared" si="8"/>
        <v>0</v>
      </c>
      <c r="AZ18" s="5" t="str">
        <f t="shared" si="9"/>
        <v>　</v>
      </c>
      <c r="BA18" s="5"/>
      <c r="BB18" s="5"/>
    </row>
    <row r="19" spans="1:54" s="18" customFormat="1" ht="31.5" customHeight="1" thickBot="1">
      <c r="A19" s="4"/>
      <c r="B19" s="45"/>
      <c r="C19" s="46"/>
      <c r="D19" s="46"/>
      <c r="E19" s="46"/>
      <c r="F19" s="46"/>
      <c r="G19" s="50"/>
      <c r="H19" s="47"/>
      <c r="I19" s="46"/>
      <c r="J19" s="46"/>
      <c r="K19" s="46"/>
      <c r="L19" s="46"/>
      <c r="M19" s="48"/>
      <c r="N19" s="45"/>
      <c r="O19" s="46"/>
      <c r="P19" s="46"/>
      <c r="Q19" s="46"/>
      <c r="R19" s="46"/>
      <c r="S19" s="50"/>
      <c r="T19" s="47"/>
      <c r="U19" s="46"/>
      <c r="V19" s="46"/>
      <c r="W19" s="46"/>
      <c r="X19" s="46"/>
      <c r="Y19" s="48"/>
      <c r="Z19" s="81"/>
      <c r="AA19" s="82"/>
      <c r="AB19" s="83"/>
      <c r="AC19" s="84"/>
      <c r="AD19" s="65"/>
      <c r="AE19" s="65"/>
      <c r="AF19" s="65"/>
      <c r="AG19" s="65"/>
      <c r="AH19" s="65"/>
      <c r="AI19" s="85"/>
      <c r="AJ19" s="2"/>
      <c r="AK19" s="4"/>
      <c r="AL19" s="4"/>
      <c r="AO19" s="35" t="str">
        <f t="shared" si="0"/>
        <v>　</v>
      </c>
      <c r="AP19" s="36">
        <f t="shared" si="1"/>
        <v>0</v>
      </c>
      <c r="AQ19" s="37"/>
      <c r="AR19" s="5"/>
      <c r="AS19" s="5">
        <f t="shared" si="2"/>
        <v>0</v>
      </c>
      <c r="AT19" s="5">
        <f t="shared" si="3"/>
        <v>0</v>
      </c>
      <c r="AU19" s="5">
        <f t="shared" si="4"/>
        <v>0</v>
      </c>
      <c r="AV19" s="5">
        <f t="shared" si="5"/>
        <v>0</v>
      </c>
      <c r="AW19" s="5">
        <f t="shared" si="6"/>
        <v>0</v>
      </c>
      <c r="AX19" s="5">
        <f t="shared" si="7"/>
        <v>0</v>
      </c>
      <c r="AY19" s="5">
        <f t="shared" si="8"/>
        <v>0</v>
      </c>
      <c r="AZ19" s="5" t="str">
        <f t="shared" si="9"/>
        <v>　</v>
      </c>
      <c r="BA19" s="5"/>
      <c r="BB19" s="5"/>
    </row>
    <row r="20" spans="1:54" s="18" customFormat="1" ht="16.5" customHeight="1" thickTop="1">
      <c r="A20" s="4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4"/>
      <c r="AL20" s="4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</row>
    <row r="21" spans="1:54" s="18" customFormat="1" ht="23.25" customHeight="1">
      <c r="A21" s="4"/>
      <c r="B21" s="2" t="s">
        <v>9</v>
      </c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4"/>
      <c r="AL21" s="4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</row>
    <row r="22" spans="1:54" s="18" customFormat="1" ht="23.25" customHeight="1">
      <c r="A22" s="4"/>
      <c r="B22" s="2"/>
      <c r="C22" s="2"/>
      <c r="D22" s="2"/>
      <c r="E22" s="2"/>
      <c r="F22" s="52" t="s">
        <v>40</v>
      </c>
      <c r="G22" s="52"/>
      <c r="H22" s="53">
        <v>7</v>
      </c>
      <c r="I22" s="53"/>
      <c r="J22" s="2" t="s">
        <v>10</v>
      </c>
      <c r="K22" s="53">
        <v>11</v>
      </c>
      <c r="L22" s="53"/>
      <c r="M22" s="2" t="s">
        <v>11</v>
      </c>
      <c r="N22" s="54"/>
      <c r="O22" s="54"/>
      <c r="P22" s="2" t="s">
        <v>12</v>
      </c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4"/>
      <c r="AL22" s="4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</row>
    <row r="23" spans="1:54" s="18" customFormat="1" ht="23.25" customHeight="1">
      <c r="A23" s="4"/>
      <c r="B23" s="2"/>
      <c r="C23" s="2"/>
      <c r="D23" s="2"/>
      <c r="E23" s="2"/>
      <c r="F23" s="2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40"/>
      <c r="R23" s="52" t="s">
        <v>13</v>
      </c>
      <c r="S23" s="52"/>
      <c r="T23" s="52"/>
      <c r="U23" s="52"/>
      <c r="V23" s="51"/>
      <c r="W23" s="51"/>
      <c r="X23" s="51"/>
      <c r="Y23" s="51"/>
      <c r="Z23" s="51"/>
      <c r="AA23" s="51"/>
      <c r="AB23" s="51"/>
      <c r="AC23" s="51"/>
      <c r="AD23" s="51"/>
      <c r="AE23" s="51"/>
      <c r="AF23" s="51"/>
      <c r="AG23" s="51"/>
      <c r="AH23" s="51"/>
      <c r="AI23" s="2" t="s">
        <v>14</v>
      </c>
      <c r="AJ23" s="2"/>
      <c r="AK23" s="4"/>
      <c r="AL23" s="4"/>
      <c r="AO23" t="s">
        <v>36</v>
      </c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</row>
    <row r="24" spans="1:54" s="18" customFormat="1" ht="15.9" customHeight="1">
      <c r="A24" s="4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4"/>
      <c r="AL24" s="4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</row>
    <row r="25" spans="1:54" s="18" customFormat="1" ht="15.9" customHeight="1">
      <c r="A25" s="4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4"/>
      <c r="AL25" s="4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</row>
    <row r="26" spans="1:54" s="18" customFormat="1" ht="30" customHeight="1">
      <c r="A26" s="4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4"/>
      <c r="AL26" s="4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</row>
    <row r="27" spans="1:54" s="18" customFormat="1" ht="23.25" customHeight="1">
      <c r="A27" s="38"/>
      <c r="B27" s="2" t="s">
        <v>47</v>
      </c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38"/>
      <c r="AL27" s="38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</row>
    <row r="28" spans="1:54" s="18" customFormat="1" ht="23.25" customHeight="1">
      <c r="A28" s="38"/>
      <c r="B28" s="2"/>
      <c r="C28" s="2" t="s">
        <v>41</v>
      </c>
      <c r="D28" s="2"/>
      <c r="E28" s="2"/>
      <c r="F28" s="2"/>
      <c r="G28" s="2"/>
      <c r="H28" s="2"/>
      <c r="I28" s="2" t="s">
        <v>42</v>
      </c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38"/>
      <c r="AL28" s="38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</row>
    <row r="29" spans="1:54" s="18" customFormat="1" ht="26.1" customHeight="1">
      <c r="A29" s="38"/>
      <c r="B29" s="2"/>
      <c r="C29" s="2"/>
      <c r="D29" s="2"/>
      <c r="E29" s="2"/>
      <c r="F29" s="2"/>
      <c r="G29" s="2"/>
      <c r="H29" s="2"/>
      <c r="I29" s="2" t="s">
        <v>43</v>
      </c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38"/>
      <c r="AL29" s="38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</row>
    <row r="30" spans="1:54" ht="51.6" customHeight="1">
      <c r="A30" s="39"/>
      <c r="B30" s="2"/>
      <c r="C30" s="49" t="s">
        <v>46</v>
      </c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39"/>
      <c r="AL30" s="39"/>
      <c r="BA30" s="19"/>
      <c r="BB30" s="19"/>
    </row>
  </sheetData>
  <mergeCells count="100">
    <mergeCell ref="B6:H6"/>
    <mergeCell ref="AD6:AI6"/>
    <mergeCell ref="I4:J4"/>
    <mergeCell ref="K4:M4"/>
    <mergeCell ref="V6:AC6"/>
    <mergeCell ref="B4:H4"/>
    <mergeCell ref="N4:R4"/>
    <mergeCell ref="Y5:AA5"/>
    <mergeCell ref="B5:H5"/>
    <mergeCell ref="I6:R6"/>
    <mergeCell ref="I5:O5"/>
    <mergeCell ref="S6:U6"/>
    <mergeCell ref="T5:V5"/>
    <mergeCell ref="P5:S5"/>
    <mergeCell ref="S4:AB4"/>
    <mergeCell ref="AC4:AE4"/>
    <mergeCell ref="B7:H7"/>
    <mergeCell ref="B9:M9"/>
    <mergeCell ref="N9:Y9"/>
    <mergeCell ref="B8:H8"/>
    <mergeCell ref="I8:AI8"/>
    <mergeCell ref="I7:U7"/>
    <mergeCell ref="V7:Y7"/>
    <mergeCell ref="Z7:AI7"/>
    <mergeCell ref="Z9:AB9"/>
    <mergeCell ref="AC9:AI9"/>
    <mergeCell ref="AF4:AI4"/>
    <mergeCell ref="W5:X5"/>
    <mergeCell ref="AB5:AI5"/>
    <mergeCell ref="B18:G18"/>
    <mergeCell ref="AC17:AI17"/>
    <mergeCell ref="Z18:AB18"/>
    <mergeCell ref="AC18:AI18"/>
    <mergeCell ref="H12:M12"/>
    <mergeCell ref="B13:G13"/>
    <mergeCell ref="H13:M13"/>
    <mergeCell ref="B14:G14"/>
    <mergeCell ref="H14:M14"/>
    <mergeCell ref="N15:S15"/>
    <mergeCell ref="T15:Y15"/>
    <mergeCell ref="N16:S16"/>
    <mergeCell ref="AC14:AI14"/>
    <mergeCell ref="B15:G15"/>
    <mergeCell ref="H15:M15"/>
    <mergeCell ref="B16:G16"/>
    <mergeCell ref="H16:M16"/>
    <mergeCell ref="T16:Y16"/>
    <mergeCell ref="B12:G12"/>
    <mergeCell ref="Z11:AB11"/>
    <mergeCell ref="AC11:AI11"/>
    <mergeCell ref="Z12:AB12"/>
    <mergeCell ref="AC12:AI12"/>
    <mergeCell ref="K22:L22"/>
    <mergeCell ref="N22:O22"/>
    <mergeCell ref="B2:AI2"/>
    <mergeCell ref="Z15:AB15"/>
    <mergeCell ref="AC15:AI15"/>
    <mergeCell ref="Z14:AB14"/>
    <mergeCell ref="N10:S10"/>
    <mergeCell ref="T10:Y10"/>
    <mergeCell ref="Z10:AB10"/>
    <mergeCell ref="AC10:AI10"/>
    <mergeCell ref="B11:G11"/>
    <mergeCell ref="H11:M11"/>
    <mergeCell ref="B10:G10"/>
    <mergeCell ref="H10:M10"/>
    <mergeCell ref="N11:S11"/>
    <mergeCell ref="T11:Y11"/>
    <mergeCell ref="C30:AJ30"/>
    <mergeCell ref="H18:M18"/>
    <mergeCell ref="B19:G19"/>
    <mergeCell ref="H19:M19"/>
    <mergeCell ref="N17:S17"/>
    <mergeCell ref="T17:Y17"/>
    <mergeCell ref="B17:G17"/>
    <mergeCell ref="H17:M17"/>
    <mergeCell ref="Z17:AB17"/>
    <mergeCell ref="G23:P23"/>
    <mergeCell ref="R23:U23"/>
    <mergeCell ref="V23:AH23"/>
    <mergeCell ref="Z19:AB19"/>
    <mergeCell ref="AC19:AI19"/>
    <mergeCell ref="F22:G22"/>
    <mergeCell ref="H22:I22"/>
    <mergeCell ref="AO8:AP8"/>
    <mergeCell ref="AO9:AP9"/>
    <mergeCell ref="N18:S18"/>
    <mergeCell ref="T18:Y18"/>
    <mergeCell ref="N19:S19"/>
    <mergeCell ref="T19:Y19"/>
    <mergeCell ref="N12:S12"/>
    <mergeCell ref="T12:Y12"/>
    <mergeCell ref="N13:S13"/>
    <mergeCell ref="T13:Y13"/>
    <mergeCell ref="N14:S14"/>
    <mergeCell ref="T14:Y14"/>
    <mergeCell ref="AC13:AI13"/>
    <mergeCell ref="Z16:AB16"/>
    <mergeCell ref="AC16:AI16"/>
    <mergeCell ref="Z13:AB13"/>
  </mergeCells>
  <phoneticPr fontId="1"/>
  <dataValidations count="14">
    <dataValidation type="whole" operator="equal" allowBlank="1" showInputMessage="1" showErrorMessage="1" errorTitle="入力禁止" error="このセルに入力しないで下さい。" sqref="N3:O4 AF3:AI4 B3:H5 AC3:AE3 I3:J4 W3:X5 Y3:AB4 B7:H10 T3:V4 P3:S5 K3:M3 I9:M10 BD31:IV65536 BD1:BF8 Z9:AB10 A31:AK65536 B1:AI1 BD20:BF20 BG1:IV20 AJ1:AK20 AC9:AI20 A1:A20 B20:AB20 V6:AC6" xr:uid="{00000000-0002-0000-0000-000000000000}">
      <formula1>1.65415135616516E+22</formula1>
    </dataValidation>
    <dataValidation operator="equal" allowBlank="1" showInputMessage="1" showErrorMessage="1" errorTitle="入力禁止" error="このセルに入力しないで下さい。" sqref="B2:AI2 S6 BD9:BF19" xr:uid="{00000000-0002-0000-0000-000001000000}"/>
    <dataValidation type="whole" operator="equal" allowBlank="1" showInputMessage="1" showErrorMessage="1" errorTitle="入力禁止" error="このセルに入力しないで下さい。" sqref="N9:Y10" xr:uid="{DC5955AE-FCE6-4A46-8CC7-CD0AA9AD5103}">
      <formula1>164654264684268000</formula1>
    </dataValidation>
    <dataValidation type="whole" operator="equal" allowBlank="1" showInputMessage="1" showErrorMessage="1" errorTitle="入力禁止" error="このセルに入力しないで下さい。" sqref="AT31:BC65536 AT1:AY20 BA1:BC20 AZ1:AZ10 AZ20" xr:uid="{00000000-0002-0000-0000-000003000000}">
      <formula1>1.35151651316511E+26</formula1>
    </dataValidation>
    <dataValidation type="whole" operator="equal" allowBlank="1" showInputMessage="1" showErrorMessage="1" errorTitle="入力禁止" error="このセルには入力しないで下さい。" sqref="AL1:AS20 AL31:AS65536" xr:uid="{00000000-0002-0000-0000-000004000000}">
      <formula1>1.98498165184165E+21</formula1>
    </dataValidation>
    <dataValidation type="whole" operator="equal" allowBlank="1" showInputMessage="1" showErrorMessage="1" errorTitle="入力禁止" error="このセルに入力しないで下さい。" sqref="AZ11:AZ19" xr:uid="{00000000-0002-0000-0000-000005000000}">
      <formula1>524539380089380000</formula1>
    </dataValidation>
    <dataValidation type="whole" operator="equal" allowBlank="1" showInputMessage="1" showErrorMessage="1" errorTitle="入力禁止" error="このセルに入力しないで下さい。" sqref="AB5:AI5" xr:uid="{FC122AAE-0D54-4901-9060-FB44FEA8212C}">
      <formula1>17863726786276800</formula1>
    </dataValidation>
    <dataValidation type="whole" operator="equal" allowBlank="1" showInputMessage="1" showErrorMessage="1" sqref="A27:A29 AK27:IV29" xr:uid="{00000000-0002-0000-0000-000007000000}">
      <formula1>3.24137645879709E+22</formula1>
    </dataValidation>
    <dataValidation type="whole" operator="equal" allowBlank="1" showInputMessage="1" showErrorMessage="1" sqref="AK30:IV30 A30" xr:uid="{00000000-0002-0000-0000-000008000000}">
      <formula1>5454367467698600000</formula1>
    </dataValidation>
    <dataValidation operator="equal" allowBlank="1" showInputMessage="1" showErrorMessage="1" errorTitle="入力禁止" error="このセルには入力しないで下さい。" sqref="B6:H6" xr:uid="{0C94151A-0C16-4450-A41F-9877443E8237}"/>
    <dataValidation imeMode="off" operator="equal" allowBlank="1" showInputMessage="1" showErrorMessage="1" errorTitle="入力禁止" error="このセルに入力しないで下さい。" sqref="K4:M4 AC4:AE4 I5:O5 T5:V5 Y5:AA5 AD6:AI6 Z11:AB19" xr:uid="{AA6FEFFB-2405-42B2-8B16-1C1E6731438E}"/>
    <dataValidation imeMode="hiragana" allowBlank="1" showInputMessage="1" showErrorMessage="1" sqref="I6:R6 I7:U7 B11:M19 I8:AI8" xr:uid="{D994F730-FD60-4870-A6F8-0FE2B3815BB8}"/>
    <dataValidation imeMode="fullKatakana" operator="equal" allowBlank="1" showInputMessage="1" showErrorMessage="1" errorTitle="入力禁止" error="このセルに入力しないで下さい。" sqref="N11:Y19" xr:uid="{7A057306-F497-4B4B-96F5-549C5965D011}"/>
    <dataValidation imeMode="off" allowBlank="1" showInputMessage="1" showErrorMessage="1" sqref="Z7:AI7" xr:uid="{FFE278A5-3B6B-4658-987F-02C64340F354}"/>
  </dataValidations>
  <pageMargins left="0.70866141732283472" right="0.70866141732283472" top="0.55118110236220474" bottom="0.55118110236220474" header="0.31496062992125984" footer="0.31496062992125984"/>
  <pageSetup paperSize="9" orientation="portrait" horizontalDpi="1200" verticalDpi="12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23691D-44B8-4C3C-A39A-196601093877}">
  <dimension ref="A1:G2"/>
  <sheetViews>
    <sheetView workbookViewId="0">
      <selection sqref="A1:XFD2"/>
    </sheetView>
  </sheetViews>
  <sheetFormatPr defaultRowHeight="13.2"/>
  <sheetData>
    <row r="1" spans="1:7" s="1" customFormat="1">
      <c r="A1" s="1" t="s">
        <v>49</v>
      </c>
      <c r="B1" s="1" t="s">
        <v>120</v>
      </c>
      <c r="C1" s="1" t="s">
        <v>121</v>
      </c>
      <c r="D1" s="1" t="s">
        <v>122</v>
      </c>
      <c r="E1" s="1" t="s">
        <v>123</v>
      </c>
      <c r="F1" s="1" t="s">
        <v>124</v>
      </c>
      <c r="G1" s="1" t="s">
        <v>125</v>
      </c>
    </row>
    <row r="2" spans="1:7">
      <c r="A2">
        <f>team!B2</f>
        <v>100</v>
      </c>
      <c r="B2">
        <v>25</v>
      </c>
      <c r="C2">
        <f>男子「参加申込用紙」!I6</f>
        <v>0</v>
      </c>
      <c r="E2">
        <f>C2</f>
        <v>0</v>
      </c>
      <c r="F2">
        <f>E2</f>
        <v>0</v>
      </c>
    </row>
  </sheetData>
  <phoneticPr fontId="24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A29230-2B8D-4007-AA1E-EA2C777947FB}">
  <dimension ref="A1:BD10"/>
  <sheetViews>
    <sheetView workbookViewId="0">
      <selection activeCell="B9" sqref="B9"/>
    </sheetView>
  </sheetViews>
  <sheetFormatPr defaultRowHeight="13.2"/>
  <sheetData>
    <row r="1" spans="1:56" s="1" customFormat="1">
      <c r="A1" s="1" t="s">
        <v>57</v>
      </c>
      <c r="B1" s="1" t="s">
        <v>67</v>
      </c>
      <c r="C1" s="1" t="s">
        <v>68</v>
      </c>
      <c r="D1" s="1" t="s">
        <v>69</v>
      </c>
      <c r="E1" s="1" t="s">
        <v>70</v>
      </c>
      <c r="F1" s="1" t="s">
        <v>58</v>
      </c>
      <c r="G1" s="1" t="s">
        <v>71</v>
      </c>
      <c r="H1" s="1" t="s">
        <v>72</v>
      </c>
      <c r="I1" s="1" t="s">
        <v>73</v>
      </c>
      <c r="J1" s="1" t="s">
        <v>55</v>
      </c>
      <c r="K1" s="1" t="s">
        <v>74</v>
      </c>
      <c r="L1" s="1" t="s">
        <v>75</v>
      </c>
      <c r="M1" s="1" t="s">
        <v>76</v>
      </c>
      <c r="N1" s="1" t="s">
        <v>77</v>
      </c>
      <c r="O1" s="1" t="s">
        <v>78</v>
      </c>
      <c r="P1" s="1" t="s">
        <v>79</v>
      </c>
      <c r="Q1" s="1" t="s">
        <v>80</v>
      </c>
      <c r="R1" s="1" t="s">
        <v>81</v>
      </c>
      <c r="S1" s="1" t="s">
        <v>82</v>
      </c>
      <c r="T1" s="1" t="s">
        <v>83</v>
      </c>
      <c r="U1" s="1" t="s">
        <v>84</v>
      </c>
      <c r="V1" s="1" t="s">
        <v>85</v>
      </c>
      <c r="W1" s="1" t="s">
        <v>86</v>
      </c>
      <c r="X1" s="1" t="s">
        <v>87</v>
      </c>
      <c r="Y1" s="1" t="s">
        <v>88</v>
      </c>
      <c r="Z1" s="1" t="s">
        <v>89</v>
      </c>
      <c r="AA1" s="1" t="s">
        <v>90</v>
      </c>
      <c r="AB1" s="1" t="s">
        <v>91</v>
      </c>
      <c r="AC1" s="1" t="s">
        <v>92</v>
      </c>
      <c r="AD1" s="1" t="s">
        <v>93</v>
      </c>
      <c r="AE1" s="1" t="s">
        <v>94</v>
      </c>
      <c r="AF1" s="1" t="s">
        <v>95</v>
      </c>
      <c r="AG1" s="1" t="s">
        <v>96</v>
      </c>
      <c r="AH1" s="1" t="s">
        <v>97</v>
      </c>
      <c r="AI1" s="1" t="s">
        <v>98</v>
      </c>
      <c r="AJ1" s="1" t="s">
        <v>99</v>
      </c>
      <c r="AK1" s="1" t="s">
        <v>100</v>
      </c>
      <c r="AL1" s="1" t="s">
        <v>101</v>
      </c>
      <c r="AM1" s="1" t="s">
        <v>102</v>
      </c>
      <c r="AN1" s="1" t="s">
        <v>103</v>
      </c>
      <c r="AO1" s="1" t="s">
        <v>104</v>
      </c>
      <c r="AP1" s="1" t="s">
        <v>105</v>
      </c>
      <c r="AQ1" s="1" t="s">
        <v>106</v>
      </c>
      <c r="AR1" s="1" t="s">
        <v>107</v>
      </c>
      <c r="AS1" s="1" t="s">
        <v>108</v>
      </c>
      <c r="AT1" s="1" t="s">
        <v>109</v>
      </c>
      <c r="AU1" s="1" t="s">
        <v>110</v>
      </c>
      <c r="AV1" s="1" t="s">
        <v>111</v>
      </c>
      <c r="AW1" s="1" t="s">
        <v>112</v>
      </c>
      <c r="AX1" s="1" t="s">
        <v>113</v>
      </c>
      <c r="AY1" s="1" t="s">
        <v>114</v>
      </c>
      <c r="AZ1" s="1" t="s">
        <v>115</v>
      </c>
      <c r="BA1" s="1" t="s">
        <v>116</v>
      </c>
      <c r="BB1" s="1" t="s">
        <v>117</v>
      </c>
      <c r="BC1" s="1" t="s">
        <v>118</v>
      </c>
      <c r="BD1" s="1" t="s">
        <v>119</v>
      </c>
    </row>
    <row r="2" spans="1:56">
      <c r="A2">
        <v>1</v>
      </c>
      <c r="B2">
        <f>100+男子「参加申込用紙」!$AD$6</f>
        <v>100</v>
      </c>
      <c r="E2">
        <f>男子「参加申込用紙」!$AD$6*100+A2</f>
        <v>1</v>
      </c>
      <c r="F2" t="str">
        <f>IF(男子「参加申込用紙」!B11="","",男子「参加申込用紙」!B11&amp;"　"&amp;男子「参加申込用紙」!H11)</f>
        <v/>
      </c>
      <c r="G2" t="str">
        <f>IF(男子「参加申込用紙」!N11="","",男子「参加申込用紙」!N11&amp;" "&amp;男子「参加申込用紙」!T11)</f>
        <v/>
      </c>
      <c r="H2" t="str">
        <f>F2</f>
        <v/>
      </c>
      <c r="J2" t="str">
        <f>IF(F2="","","JPN")</f>
        <v/>
      </c>
      <c r="K2" t="str">
        <f>IF(F2="","",1)</f>
        <v/>
      </c>
      <c r="L2" t="str">
        <f>IF(男子「参加申込用紙」!Z11="","",男子「参加申込用紙」!Z11)</f>
        <v/>
      </c>
      <c r="O2" t="str">
        <f>IF(F2="","","滋　賀")</f>
        <v/>
      </c>
      <c r="Q2" t="str">
        <f>K2</f>
        <v/>
      </c>
    </row>
    <row r="3" spans="1:56">
      <c r="A3">
        <v>2</v>
      </c>
      <c r="B3">
        <f>100+男子「参加申込用紙」!$AD$6</f>
        <v>100</v>
      </c>
      <c r="E3">
        <f>男子「参加申込用紙」!AD6*100+A3</f>
        <v>2</v>
      </c>
      <c r="F3" t="str">
        <f>IF(男子「参加申込用紙」!B12="","",男子「参加申込用紙」!B12&amp;"　"&amp;男子「参加申込用紙」!H12)</f>
        <v/>
      </c>
      <c r="G3" t="str">
        <f>IF(男子「参加申込用紙」!N12="","",男子「参加申込用紙」!N12&amp;" "&amp;男子「参加申込用紙」!T12)</f>
        <v/>
      </c>
      <c r="H3" t="str">
        <f t="shared" ref="H3:H10" si="0">F3</f>
        <v/>
      </c>
      <c r="J3" t="str">
        <f t="shared" ref="J3:J10" si="1">IF(F3="","","JPN")</f>
        <v/>
      </c>
      <c r="K3" t="str">
        <f t="shared" ref="K3:K10" si="2">IF(F3="","",1)</f>
        <v/>
      </c>
      <c r="L3" t="str">
        <f>IF(男子「参加申込用紙」!Z12="","",男子「参加申込用紙」!Z12)</f>
        <v/>
      </c>
      <c r="O3" t="str">
        <f t="shared" ref="O3:O10" si="3">IF(F3="","","滋　賀")</f>
        <v/>
      </c>
      <c r="Q3" t="str">
        <f t="shared" ref="Q3:Q10" si="4">K3</f>
        <v/>
      </c>
    </row>
    <row r="4" spans="1:56">
      <c r="A4">
        <v>3</v>
      </c>
      <c r="B4">
        <f>100+男子「参加申込用紙」!$AD$6</f>
        <v>100</v>
      </c>
      <c r="E4">
        <f>男子「参加申込用紙」!AD6*100+A4</f>
        <v>3</v>
      </c>
      <c r="F4" t="str">
        <f>IF(男子「参加申込用紙」!B13="","",男子「参加申込用紙」!B13&amp;"　"&amp;男子「参加申込用紙」!H13)</f>
        <v/>
      </c>
      <c r="G4" t="str">
        <f>IF(男子「参加申込用紙」!N13="","",男子「参加申込用紙」!N13&amp;" "&amp;男子「参加申込用紙」!T13)</f>
        <v/>
      </c>
      <c r="H4" t="str">
        <f t="shared" si="0"/>
        <v/>
      </c>
      <c r="J4" t="str">
        <f t="shared" si="1"/>
        <v/>
      </c>
      <c r="K4" t="str">
        <f t="shared" si="2"/>
        <v/>
      </c>
      <c r="L4" t="str">
        <f>IF(男子「参加申込用紙」!Z13="","",男子「参加申込用紙」!Z13)</f>
        <v/>
      </c>
      <c r="O4" t="str">
        <f t="shared" si="3"/>
        <v/>
      </c>
      <c r="Q4" t="str">
        <f t="shared" si="4"/>
        <v/>
      </c>
    </row>
    <row r="5" spans="1:56">
      <c r="A5">
        <v>4</v>
      </c>
      <c r="B5">
        <f>100+男子「参加申込用紙」!$AD$6</f>
        <v>100</v>
      </c>
      <c r="E5">
        <f>男子「参加申込用紙」!AD6*100+A5</f>
        <v>4</v>
      </c>
      <c r="F5" t="str">
        <f>IF(男子「参加申込用紙」!B14="","",男子「参加申込用紙」!B14&amp;"　"&amp;男子「参加申込用紙」!H14)</f>
        <v/>
      </c>
      <c r="G5" t="str">
        <f>IF(男子「参加申込用紙」!N14="","",男子「参加申込用紙」!N14&amp;" "&amp;男子「参加申込用紙」!T14)</f>
        <v/>
      </c>
      <c r="H5" t="str">
        <f t="shared" si="0"/>
        <v/>
      </c>
      <c r="J5" t="str">
        <f t="shared" si="1"/>
        <v/>
      </c>
      <c r="K5" t="str">
        <f t="shared" si="2"/>
        <v/>
      </c>
      <c r="L5" t="str">
        <f>IF(男子「参加申込用紙」!Z14="","",男子「参加申込用紙」!Z14)</f>
        <v/>
      </c>
      <c r="O5" t="str">
        <f t="shared" si="3"/>
        <v/>
      </c>
      <c r="Q5" t="str">
        <f t="shared" si="4"/>
        <v/>
      </c>
    </row>
    <row r="6" spans="1:56">
      <c r="A6">
        <v>5</v>
      </c>
      <c r="B6">
        <f>100+男子「参加申込用紙」!$AD$6</f>
        <v>100</v>
      </c>
      <c r="E6">
        <f>男子「参加申込用紙」!AD6*100+A6</f>
        <v>5</v>
      </c>
      <c r="F6" t="str">
        <f>IF(男子「参加申込用紙」!B15="","",男子「参加申込用紙」!B15&amp;"　"&amp;男子「参加申込用紙」!H15)</f>
        <v/>
      </c>
      <c r="G6" t="str">
        <f>IF(男子「参加申込用紙」!N15="","",男子「参加申込用紙」!N15&amp;" "&amp;男子「参加申込用紙」!T15)</f>
        <v/>
      </c>
      <c r="H6" t="str">
        <f t="shared" si="0"/>
        <v/>
      </c>
      <c r="J6" t="str">
        <f t="shared" si="1"/>
        <v/>
      </c>
      <c r="K6" t="str">
        <f t="shared" si="2"/>
        <v/>
      </c>
      <c r="L6" t="str">
        <f>IF(男子「参加申込用紙」!Z15="","",男子「参加申込用紙」!Z15)</f>
        <v/>
      </c>
      <c r="O6" t="str">
        <f t="shared" si="3"/>
        <v/>
      </c>
      <c r="Q6" t="str">
        <f t="shared" si="4"/>
        <v/>
      </c>
    </row>
    <row r="7" spans="1:56">
      <c r="A7">
        <v>6</v>
      </c>
      <c r="B7">
        <f>100+男子「参加申込用紙」!$AD$6</f>
        <v>100</v>
      </c>
      <c r="E7">
        <f>男子「参加申込用紙」!AD6*100+A7</f>
        <v>6</v>
      </c>
      <c r="F7" t="str">
        <f>IF(男子「参加申込用紙」!B16="","",男子「参加申込用紙」!B16&amp;"　"&amp;男子「参加申込用紙」!H16)</f>
        <v/>
      </c>
      <c r="G7" t="str">
        <f>IF(男子「参加申込用紙」!N16="","",男子「参加申込用紙」!N16&amp;" "&amp;男子「参加申込用紙」!T16)</f>
        <v/>
      </c>
      <c r="H7" t="str">
        <f t="shared" si="0"/>
        <v/>
      </c>
      <c r="J7" t="str">
        <f t="shared" si="1"/>
        <v/>
      </c>
      <c r="K7" t="str">
        <f t="shared" si="2"/>
        <v/>
      </c>
      <c r="L7" t="str">
        <f>IF(男子「参加申込用紙」!Z16="","",男子「参加申込用紙」!Z16)</f>
        <v/>
      </c>
      <c r="O7" t="str">
        <f t="shared" si="3"/>
        <v/>
      </c>
      <c r="Q7" t="str">
        <f t="shared" si="4"/>
        <v/>
      </c>
    </row>
    <row r="8" spans="1:56">
      <c r="A8" t="str">
        <f>IF(F8="","",A7+1)</f>
        <v/>
      </c>
      <c r="B8" t="str">
        <f>IF(F8="","",100+男子「参加申込用紙」!$AD$6)</f>
        <v/>
      </c>
      <c r="E8" t="str">
        <f>IF(F8="","",男子「参加申込用紙」!AD6*100+A8)</f>
        <v/>
      </c>
      <c r="F8" t="str">
        <f>IF(男子「参加申込用紙」!B17="","",男子「参加申込用紙」!B17&amp;"　"&amp;男子「参加申込用紙」!H17)</f>
        <v/>
      </c>
      <c r="G8" t="str">
        <f>IF(男子「参加申込用紙」!N17="","",男子「参加申込用紙」!N17&amp;" "&amp;男子「参加申込用紙」!T17)</f>
        <v/>
      </c>
      <c r="H8" t="str">
        <f t="shared" si="0"/>
        <v/>
      </c>
      <c r="J8" t="str">
        <f t="shared" si="1"/>
        <v/>
      </c>
      <c r="K8" t="str">
        <f t="shared" si="2"/>
        <v/>
      </c>
      <c r="L8" t="str">
        <f>IF(男子「参加申込用紙」!Z17="","",男子「参加申込用紙」!Z17)</f>
        <v/>
      </c>
      <c r="O8" t="str">
        <f t="shared" si="3"/>
        <v/>
      </c>
      <c r="Q8" t="str">
        <f t="shared" si="4"/>
        <v/>
      </c>
    </row>
    <row r="9" spans="1:56">
      <c r="A9" t="str">
        <f t="shared" ref="A9:A10" si="5">IF(F9="","",A8+1)</f>
        <v/>
      </c>
      <c r="B9" t="str">
        <f>IF(F9="","",100+男子「参加申込用紙」!$AD$6)</f>
        <v/>
      </c>
      <c r="E9" t="str">
        <f>IF(F9="","",男子「参加申込用紙」!AD6*100+A9)</f>
        <v/>
      </c>
      <c r="F9" t="str">
        <f>IF(男子「参加申込用紙」!B18="","",男子「参加申込用紙」!B18&amp;"　"&amp;男子「参加申込用紙」!H18)</f>
        <v/>
      </c>
      <c r="G9" t="str">
        <f>IF(男子「参加申込用紙」!N18="","",男子「参加申込用紙」!N18&amp;" "&amp;男子「参加申込用紙」!T18)</f>
        <v/>
      </c>
      <c r="H9" t="str">
        <f t="shared" si="0"/>
        <v/>
      </c>
      <c r="J9" t="str">
        <f t="shared" si="1"/>
        <v/>
      </c>
      <c r="K9" t="str">
        <f t="shared" si="2"/>
        <v/>
      </c>
      <c r="L9" t="str">
        <f>IF(男子「参加申込用紙」!Z18="","",男子「参加申込用紙」!Z18)</f>
        <v/>
      </c>
      <c r="O9" t="str">
        <f t="shared" si="3"/>
        <v/>
      </c>
      <c r="Q9" t="str">
        <f t="shared" si="4"/>
        <v/>
      </c>
    </row>
    <row r="10" spans="1:56">
      <c r="A10" t="str">
        <f t="shared" si="5"/>
        <v/>
      </c>
      <c r="B10" t="str">
        <f>IF(F10="","",100+男子「参加申込用紙」!$AD$6)</f>
        <v/>
      </c>
      <c r="E10" t="str">
        <f>IF(F10="","",男子「参加申込用紙」!AD6*100+A10)</f>
        <v/>
      </c>
      <c r="F10" t="str">
        <f>IF(男子「参加申込用紙」!B19="","",男子「参加申込用紙」!B19&amp;"　"&amp;男子「参加申込用紙」!H19)</f>
        <v/>
      </c>
      <c r="G10" t="str">
        <f>IF(男子「参加申込用紙」!N19="","",男子「参加申込用紙」!N19&amp;" "&amp;男子「参加申込用紙」!T19)</f>
        <v/>
      </c>
      <c r="H10" t="str">
        <f t="shared" si="0"/>
        <v/>
      </c>
      <c r="J10" t="str">
        <f t="shared" si="1"/>
        <v/>
      </c>
      <c r="K10" t="str">
        <f t="shared" si="2"/>
        <v/>
      </c>
      <c r="L10" t="str">
        <f>IF(男子「参加申込用紙」!Z19="","",男子「参加申込用紙」!Z19)</f>
        <v/>
      </c>
      <c r="O10" t="str">
        <f t="shared" si="3"/>
        <v/>
      </c>
      <c r="Q10" t="str">
        <f t="shared" si="4"/>
        <v/>
      </c>
    </row>
  </sheetData>
  <phoneticPr fontId="24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10"/>
  <sheetViews>
    <sheetView workbookViewId="0">
      <selection activeCell="C8" sqref="C8"/>
    </sheetView>
  </sheetViews>
  <sheetFormatPr defaultRowHeight="13.2"/>
  <sheetData>
    <row r="1" spans="1:19" s="1" customFormat="1">
      <c r="A1" s="1" t="s">
        <v>48</v>
      </c>
      <c r="B1" s="1" t="s">
        <v>49</v>
      </c>
      <c r="C1" s="1" t="s">
        <v>50</v>
      </c>
      <c r="D1" s="1" t="s">
        <v>51</v>
      </c>
      <c r="E1" s="1" t="s">
        <v>52</v>
      </c>
      <c r="F1" s="1" t="s">
        <v>53</v>
      </c>
      <c r="G1" s="1" t="s">
        <v>54</v>
      </c>
      <c r="H1" s="1" t="s">
        <v>55</v>
      </c>
      <c r="I1" s="1" t="s">
        <v>56</v>
      </c>
      <c r="J1" s="1" t="s">
        <v>57</v>
      </c>
      <c r="K1" s="1" t="s">
        <v>58</v>
      </c>
      <c r="L1" s="1" t="s">
        <v>59</v>
      </c>
      <c r="M1" s="1" t="s">
        <v>60</v>
      </c>
      <c r="N1" s="1" t="s">
        <v>61</v>
      </c>
      <c r="O1" s="1" t="s">
        <v>62</v>
      </c>
      <c r="P1" s="1" t="s">
        <v>63</v>
      </c>
      <c r="Q1" s="1" t="s">
        <v>64</v>
      </c>
      <c r="R1" s="1" t="s">
        <v>65</v>
      </c>
      <c r="S1" s="1" t="s">
        <v>66</v>
      </c>
    </row>
    <row r="2" spans="1:19">
      <c r="A2">
        <f>男子「参加申込用紙」!$AD$6*1000</f>
        <v>0</v>
      </c>
      <c r="B2">
        <f>100+男子「参加申込用紙」!$AD$6</f>
        <v>100</v>
      </c>
      <c r="C2">
        <f>男子「参加申込用紙」!$I$6</f>
        <v>0</v>
      </c>
      <c r="E2">
        <f>C2</f>
        <v>0</v>
      </c>
      <c r="F2">
        <f>C2</f>
        <v>0</v>
      </c>
      <c r="H2" t="str">
        <f>IF(C2=0,"","JPN")</f>
        <v/>
      </c>
      <c r="I2">
        <v>1</v>
      </c>
      <c r="J2">
        <f>kyogisha!A2</f>
        <v>1</v>
      </c>
      <c r="K2" t="str">
        <f>IF(男子「参加申込用紙」!B11="","",男子「参加申込用紙」!B11&amp;"　"&amp;男子「参加申込用紙」!H11)</f>
        <v/>
      </c>
      <c r="L2" t="str">
        <f>kyogisha!Q2</f>
        <v/>
      </c>
    </row>
    <row r="3" spans="1:19">
      <c r="A3">
        <f>男子「参加申込用紙」!$AD$6*1000</f>
        <v>0</v>
      </c>
      <c r="B3">
        <f>100+男子「参加申込用紙」!$AD$6</f>
        <v>100</v>
      </c>
      <c r="C3">
        <f>男子「参加申込用紙」!$I$6</f>
        <v>0</v>
      </c>
      <c r="E3">
        <f t="shared" ref="E3:E10" si="0">C3</f>
        <v>0</v>
      </c>
      <c r="F3">
        <f t="shared" ref="F3:F10" si="1">C3</f>
        <v>0</v>
      </c>
      <c r="H3" t="str">
        <f t="shared" ref="H3:H7" si="2">IF(C3=0,"","JPN")</f>
        <v/>
      </c>
      <c r="I3">
        <v>2</v>
      </c>
      <c r="J3">
        <f>kyogisha!A3</f>
        <v>2</v>
      </c>
      <c r="K3" t="str">
        <f>IF(男子「参加申込用紙」!B12="","",男子「参加申込用紙」!B12&amp;"　"&amp;男子「参加申込用紙」!H12)</f>
        <v/>
      </c>
      <c r="L3" t="str">
        <f>kyogisha!Q3</f>
        <v/>
      </c>
    </row>
    <row r="4" spans="1:19">
      <c r="A4">
        <f>男子「参加申込用紙」!$AD$6*1000</f>
        <v>0</v>
      </c>
      <c r="B4">
        <f>100+男子「参加申込用紙」!$AD$6</f>
        <v>100</v>
      </c>
      <c r="C4">
        <f>男子「参加申込用紙」!$I$6</f>
        <v>0</v>
      </c>
      <c r="E4">
        <f t="shared" si="0"/>
        <v>0</v>
      </c>
      <c r="F4">
        <f t="shared" si="1"/>
        <v>0</v>
      </c>
      <c r="H4" t="str">
        <f t="shared" si="2"/>
        <v/>
      </c>
      <c r="I4">
        <v>3</v>
      </c>
      <c r="J4">
        <f>kyogisha!A4</f>
        <v>3</v>
      </c>
      <c r="K4" t="str">
        <f>IF(男子「参加申込用紙」!B13="","",男子「参加申込用紙」!B13&amp;"　"&amp;男子「参加申込用紙」!H13)</f>
        <v/>
      </c>
      <c r="L4" t="str">
        <f>kyogisha!Q4</f>
        <v/>
      </c>
    </row>
    <row r="5" spans="1:19">
      <c r="A5">
        <f>男子「参加申込用紙」!$AD$6*1000</f>
        <v>0</v>
      </c>
      <c r="B5">
        <f>100+男子「参加申込用紙」!$AD$6</f>
        <v>100</v>
      </c>
      <c r="C5">
        <f>男子「参加申込用紙」!$I$6</f>
        <v>0</v>
      </c>
      <c r="E5">
        <f t="shared" si="0"/>
        <v>0</v>
      </c>
      <c r="F5">
        <f t="shared" si="1"/>
        <v>0</v>
      </c>
      <c r="H5" t="str">
        <f t="shared" si="2"/>
        <v/>
      </c>
      <c r="I5">
        <v>4</v>
      </c>
      <c r="J5">
        <f>kyogisha!A5</f>
        <v>4</v>
      </c>
      <c r="K5" t="str">
        <f>IF(男子「参加申込用紙」!B14="","",男子「参加申込用紙」!B14&amp;"　"&amp;男子「参加申込用紙」!H14)</f>
        <v/>
      </c>
      <c r="L5" t="str">
        <f>kyogisha!Q5</f>
        <v/>
      </c>
    </row>
    <row r="6" spans="1:19">
      <c r="A6">
        <f>男子「参加申込用紙」!$AD$6*1000</f>
        <v>0</v>
      </c>
      <c r="B6">
        <f>100+男子「参加申込用紙」!$AD$6</f>
        <v>100</v>
      </c>
      <c r="C6">
        <f>男子「参加申込用紙」!$I$6</f>
        <v>0</v>
      </c>
      <c r="E6">
        <f t="shared" si="0"/>
        <v>0</v>
      </c>
      <c r="F6">
        <f t="shared" si="1"/>
        <v>0</v>
      </c>
      <c r="H6" t="str">
        <f t="shared" si="2"/>
        <v/>
      </c>
      <c r="I6">
        <v>5</v>
      </c>
      <c r="J6">
        <f>kyogisha!A6</f>
        <v>5</v>
      </c>
      <c r="K6" t="str">
        <f>IF(男子「参加申込用紙」!B15="","",男子「参加申込用紙」!B15&amp;"　"&amp;男子「参加申込用紙」!H15)</f>
        <v/>
      </c>
      <c r="L6" t="str">
        <f>kyogisha!Q6</f>
        <v/>
      </c>
    </row>
    <row r="7" spans="1:19">
      <c r="A7">
        <f>男子「参加申込用紙」!$AD$6*1000</f>
        <v>0</v>
      </c>
      <c r="B7">
        <f>100+男子「参加申込用紙」!$AD$6</f>
        <v>100</v>
      </c>
      <c r="C7">
        <f>男子「参加申込用紙」!$I$6</f>
        <v>0</v>
      </c>
      <c r="E7">
        <f t="shared" si="0"/>
        <v>0</v>
      </c>
      <c r="F7">
        <f t="shared" si="1"/>
        <v>0</v>
      </c>
      <c r="H7" t="str">
        <f t="shared" si="2"/>
        <v/>
      </c>
      <c r="I7">
        <v>6</v>
      </c>
      <c r="J7">
        <f>kyogisha!A7</f>
        <v>6</v>
      </c>
      <c r="K7" t="str">
        <f>IF(男子「参加申込用紙」!B16="","",男子「参加申込用紙」!B16&amp;"　"&amp;男子「参加申込用紙」!H16)</f>
        <v/>
      </c>
      <c r="L7" t="str">
        <f>kyogisha!Q7</f>
        <v/>
      </c>
    </row>
    <row r="8" spans="1:19">
      <c r="A8" t="str">
        <f>IF(J8="","",男子「参加申込用紙」!$AD$6*1000)</f>
        <v/>
      </c>
      <c r="B8" t="str">
        <f>IF(J8="","",100+男子「参加申込用紙」!$AD$6)</f>
        <v/>
      </c>
      <c r="C8" t="str">
        <f>IF(J8="","",男子「参加申込用紙」!$I$6)</f>
        <v/>
      </c>
      <c r="E8" t="str">
        <f t="shared" si="0"/>
        <v/>
      </c>
      <c r="F8" t="str">
        <f t="shared" si="1"/>
        <v/>
      </c>
      <c r="H8" t="str">
        <f>IF(C8="","","JPN")</f>
        <v/>
      </c>
      <c r="I8" t="str">
        <f>IF(J8="","",I7+1)</f>
        <v/>
      </c>
      <c r="J8" t="str">
        <f>kyogisha!A8</f>
        <v/>
      </c>
      <c r="K8" t="str">
        <f>IF(男子「参加申込用紙」!B17="","",男子「参加申込用紙」!B17&amp;"　"&amp;男子「参加申込用紙」!H17)</f>
        <v/>
      </c>
      <c r="L8" t="str">
        <f>kyogisha!Q8</f>
        <v/>
      </c>
    </row>
    <row r="9" spans="1:19">
      <c r="A9" t="str">
        <f>IF(J9="","",男子「参加申込用紙」!$AD$6*1000)</f>
        <v/>
      </c>
      <c r="B9" t="str">
        <f>IF(J9="","",100+男子「参加申込用紙」!$AD$6)</f>
        <v/>
      </c>
      <c r="C9" t="str">
        <f>IF(J9="","",男子「参加申込用紙」!$I$6)</f>
        <v/>
      </c>
      <c r="E9" t="str">
        <f t="shared" si="0"/>
        <v/>
      </c>
      <c r="F9" t="str">
        <f t="shared" si="1"/>
        <v/>
      </c>
      <c r="H9" t="str">
        <f t="shared" ref="H9:H10" si="3">IF(C9="","","JPN")</f>
        <v/>
      </c>
      <c r="I9" t="str">
        <f t="shared" ref="I9:I10" si="4">IF(J9="","",I8+1)</f>
        <v/>
      </c>
      <c r="J9" t="str">
        <f>kyogisha!A9</f>
        <v/>
      </c>
      <c r="K9" t="str">
        <f>IF(男子「参加申込用紙」!B18="","",男子「参加申込用紙」!B18&amp;"　"&amp;男子「参加申込用紙」!H18)</f>
        <v/>
      </c>
      <c r="L9" t="str">
        <f>kyogisha!Q9</f>
        <v/>
      </c>
    </row>
    <row r="10" spans="1:19">
      <c r="A10" t="str">
        <f>IF(J10="","",男子「参加申込用紙」!$AD$6*1000)</f>
        <v/>
      </c>
      <c r="B10" t="str">
        <f>IF(J10="","",100+男子「参加申込用紙」!$AD$6)</f>
        <v/>
      </c>
      <c r="C10" t="str">
        <f>IF(J10="","",男子「参加申込用紙」!$I$6)</f>
        <v/>
      </c>
      <c r="E10" t="str">
        <f t="shared" si="0"/>
        <v/>
      </c>
      <c r="F10" t="str">
        <f t="shared" si="1"/>
        <v/>
      </c>
      <c r="H10" t="str">
        <f t="shared" si="3"/>
        <v/>
      </c>
      <c r="I10" t="str">
        <f t="shared" si="4"/>
        <v/>
      </c>
      <c r="J10" t="str">
        <f>kyogisha!A10</f>
        <v/>
      </c>
      <c r="K10" t="str">
        <f>IF(男子「参加申込用紙」!B19="","",男子「参加申込用紙」!B19&amp;"　"&amp;男子「参加申込用紙」!H19)</f>
        <v/>
      </c>
      <c r="L10" t="str">
        <f>kyogisha!Q10</f>
        <v/>
      </c>
    </row>
  </sheetData>
  <phoneticPr fontId="1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男子「参加申込用紙」</vt:lpstr>
      <vt:lpstr>syozoku</vt:lpstr>
      <vt:lpstr>kyogisha</vt:lpstr>
      <vt:lpstr>team</vt:lpstr>
      <vt:lpstr>男子「参加申込用紙」!Print_Area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2016 県駅伝申込ファイル1103</dc:title>
  <dc:creator/>
  <cp:lastModifiedBy/>
  <dcterms:created xsi:type="dcterms:W3CDTF">2006-09-16T00:00:00Z</dcterms:created>
  <dcterms:modified xsi:type="dcterms:W3CDTF">2025-11-05T13:23:39Z</dcterms:modified>
</cp:coreProperties>
</file>